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firstSheet="6"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'02收入决算表'!$A$1:$J$23</definedName>
    <definedName name="_xlnm.Print_Area" localSheetId="3">'03支出决算表'!$A$1:$I$23</definedName>
    <definedName name="_xlnm.Print_Area" localSheetId="5">'05一般公共预算财政拨款支出决算表'!$A$1:$F$22</definedName>
    <definedName name="_xlnm.Print_Area" localSheetId="8">'08政府性基金预算财政拨款支出决算表'!$A$1:$I$12</definedName>
    <definedName name="_xlnm.Print_Area" localSheetId="6">g06一般公共预算财政拨款基本支出决算表!$A$1:$F$27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iterate="1" iterateCount="100" iterateDelta="0.001" fullCalcOnLoad="1"/>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<sst xmlns="http://schemas.openxmlformats.org/spreadsheetml/2006/main" count="328">
  <si>
    <t>2017年度部门决算公开表</t>
  </si>
  <si>
    <t>预算代码：</t>
  </si>
  <si>
    <t>部门名称：</t>
  </si>
  <si>
    <t>收入支出决算表</t>
  </si>
  <si>
    <r>
      <t>财决公开</t>
    </r>
    <r>
      <rPr>
        <sz val="10"/>
        <rFont val="Times New Roman"/>
        <family val="1"/>
        <charset val="0"/>
      </rPr>
      <t>01</t>
    </r>
    <r>
      <rPr>
        <sz val="10"/>
        <rFont val="宋体"/>
        <charset val="134"/>
      </rPr>
      <t>表</t>
    </r>
  </si>
  <si>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</si>
  <si>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</si>
  <si>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</si>
  <si>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</si>
  <si>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</si>
  <si>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</si>
  <si>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</si>
  <si>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</si>
  <si>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</si>
  <si>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</si>
  <si>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</si>
  <si>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</si>
  <si>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</si>
  <si>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</si>
  <si>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</si>
  <si>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</si>
  <si>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</si>
  <si>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</si>
  <si>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</si>
  <si>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</si>
  <si>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</si>
  <si>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</si>
  <si>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</si>
  <si>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</si>
  <si>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</si>
  <si>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</si>
  <si>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</si>
  <si>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</si>
  <si>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</si>
  <si>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</si>
  <si>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</si>
  <si>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</si>
  <si>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</si>
  <si>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</si>
  <si>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</si>
  <si>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</si>
  <si>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</si>
  <si>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</si>
  <si>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</si>
  <si>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</si>
  <si>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</si>
  <si>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</si>
  <si>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</si>
  <si>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</si>
  <si>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</si>
  <si>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</si>
  <si>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</si>
  <si>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</si>
  <si>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</si>
  <si>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收入决算表</t>
  </si>
  <si>
    <t>财决公开02表</t>
  </si>
  <si>
    <t>a1:j23</t>
  </si>
  <si>
    <r>
      <t>注：1.本表依据《收入决算表》（财决0</t>
    </r>
    <r>
      <rPr>
        <sz val="10"/>
        <rFont val="宋体"/>
        <charset val="134"/>
      </rPr>
      <t>3表）进行批复。</t>
    </r>
  </si>
  <si>
    <t>2.本表含政府性基金预算财政拨款。</t>
  </si>
  <si>
    <r>
      <t>3</t>
    </r>
    <r>
      <rPr>
        <sz val="10"/>
        <rFont val="宋体"/>
        <charset val="134"/>
      </rPr>
      <t>.本表批复到项级科目。</t>
    </r>
  </si>
  <si>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</si>
  <si>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</si>
  <si>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</si>
  <si>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</si>
  <si>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</si>
  <si>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</si>
  <si>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</si>
  <si>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</si>
  <si>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</si>
  <si>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</si>
  <si>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</si>
  <si>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</si>
  <si>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支出决算表</t>
  </si>
  <si>
    <t>财决公开03表</t>
  </si>
  <si>
    <t>a1:I23</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</si>
  <si>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</si>
  <si>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</si>
  <si>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</si>
  <si>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</si>
  <si>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</si>
  <si>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</si>
  <si>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</si>
  <si>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</si>
  <si>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</si>
  <si>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</si>
  <si>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</si>
  <si>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</si>
  <si>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</si>
  <si>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</si>
  <si>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</si>
  <si>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</si>
  <si>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</si>
  <si>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</si>
  <si>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</si>
  <si>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</si>
  <si>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</si>
  <si>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</si>
  <si>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</si>
  <si>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</si>
  <si>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</si>
  <si>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</si>
  <si>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一般公共预算财政拨款支出决算表</t>
  </si>
  <si>
    <r>
      <t>财决公开</t>
    </r>
    <r>
      <rPr>
        <sz val="11"/>
        <rFont val="Times New Roman"/>
        <family val="1"/>
        <charset val="0"/>
      </rPr>
      <t>05</t>
    </r>
    <r>
      <rPr>
        <sz val="11"/>
        <rFont val="宋体"/>
        <charset val="134"/>
      </rPr>
      <t>表</t>
    </r>
  </si>
  <si>
    <t>a1:f22</t>
  </si>
  <si>
    <t>注：1.本表依据《一般公共预算财政拨款收入支出决算表》（财决07表）进行批复。</t>
  </si>
  <si>
    <t>2.本表批复到项级科目。</t>
  </si>
  <si>
    <t>4、本表反映部门本年度一般公共预算财政拨款实际支出情况。</t>
  </si>
  <si>
    <r>
      <t xml:space="preserve">项 </t>
    </r>
    <r>
      <rPr>
        <sz val="11"/>
        <color indexed="8"/>
        <rFont val="宋体"/>
        <charset val="134"/>
      </rPr>
      <t xml:space="preserve">   </t>
    </r>
    <r>
      <rPr>
        <sz val="12"/>
        <rFont val="宋体"/>
        <charset val="134"/>
      </rPr>
      <t>目</t>
    </r>
  </si>
  <si>
    <t xml:space="preserve">基本支出  </t>
  </si>
  <si>
    <t>功能分类          科目编码</t>
  </si>
  <si>
    <t>一般公共预算财政拨款基本支出决算表</t>
  </si>
  <si>
    <t>财决公开06表</t>
  </si>
  <si>
    <t>a1:f27</t>
  </si>
  <si>
    <t>注：1.本表依据《一般公共预算财政拨款基本支出决算明细表》（财决08-1表）进行批复。</t>
  </si>
  <si>
    <t xml:space="preserve">    2.本表批复到款级科目。</t>
  </si>
  <si>
    <t xml:space="preserve">    4、本表反映部门本年度一般公共预算财政拨款基本支出明细情况。</t>
  </si>
  <si>
    <t>人员经费</t>
  </si>
  <si>
    <t>公用经费</t>
  </si>
  <si>
    <t>经济分类科目编码</t>
  </si>
  <si>
    <t>301</t>
  </si>
  <si>
    <t>工资福利支出</t>
  </si>
  <si>
    <t>30101</t>
  </si>
  <si>
    <t>基本工资</t>
  </si>
  <si>
    <t>30102</t>
  </si>
  <si>
    <t>津贴补贴</t>
  </si>
  <si>
    <t>30103</t>
  </si>
  <si>
    <t>奖金</t>
  </si>
  <si>
    <t>30104</t>
  </si>
  <si>
    <t>其他社会保障缴费</t>
  </si>
  <si>
    <t>30106</t>
  </si>
  <si>
    <t>伙食补助费</t>
  </si>
  <si>
    <t>30107</t>
  </si>
  <si>
    <t>绩效工资</t>
  </si>
  <si>
    <t>30108</t>
  </si>
  <si>
    <t>机关事业单位基本养老保险缴费</t>
  </si>
  <si>
    <t>30109</t>
  </si>
  <si>
    <t>职业年金缴费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</si>
  <si>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</si>
  <si>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</si>
  <si>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</si>
  <si>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</si>
  <si>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</si>
  <si>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</si>
  <si>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</si>
  <si>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</si>
  <si>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</si>
  <si>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</si>
  <si>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</si>
  <si>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</si>
  <si>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</si>
  <si>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</si>
  <si>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</si>
  <si>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</si>
  <si>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</si>
  <si>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</si>
  <si>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</si>
  <si>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</si>
  <si>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</si>
  <si>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</si>
  <si>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</si>
  <si>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</si>
  <si>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</si>
  <si>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</si>
  <si>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</si>
  <si>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</si>
  <si>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</si>
  <si>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</si>
  <si>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</si>
  <si>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</si>
  <si>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</si>
  <si>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</si>
  <si>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</si>
  <si>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</si>
  <si>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</si>
  <si>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</si>
  <si>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</si>
  <si>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</si>
  <si>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</si>
  <si>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</si>
  <si>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</si>
  <si>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</si>
  <si>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</si>
  <si>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</si>
  <si>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</si>
  <si>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</si>
  <si>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</si>
  <si>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</si>
  <si>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</si>
  <si>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</si>
  <si>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</si>
  <si>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</si>
  <si>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</si>
  <si>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</si>
  <si>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</si>
  <si>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</si>
  <si>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</si>
  <si>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</si>
  <si>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</si>
  <si>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</si>
  <si>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</si>
  <si>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</si>
  <si>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</si>
  <si>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</si>
  <si>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</si>
  <si>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</si>
  <si>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</si>
  <si>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</si>
  <si>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</si>
  <si>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</si>
  <si>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</si>
  <si>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t>
  </si>
  <si>
    <t>30308</t>
  </si>
  <si>
    <t>助学金</t>
  </si>
  <si>
    <t>30309</t>
  </si>
  <si>
    <t>奖励金</t>
  </si>
  <si>
    <t>30310</t>
  </si>
  <si>
    <t>生产补贴</t>
  </si>
  <si>
    <t>30311</t>
  </si>
  <si>
    <t>住房公积金</t>
  </si>
  <si>
    <t>30312</t>
  </si>
  <si>
    <t>提租补贴</t>
  </si>
  <si>
    <t>30313</t>
  </si>
  <si>
    <t>购房补贴</t>
  </si>
  <si>
    <t>30314</t>
  </si>
  <si>
    <t>采暖补贴</t>
  </si>
  <si>
    <t>30315</t>
  </si>
  <si>
    <t>物业服务补贴</t>
  </si>
  <si>
    <t>30399</t>
  </si>
  <si>
    <t>其他对个人和家庭的补助支出</t>
  </si>
  <si>
    <t>309</t>
  </si>
  <si>
    <t>基本建设支出</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</si>
  <si>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</si>
  <si>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</si>
  <si>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</si>
  <si>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</si>
  <si>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</si>
  <si>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</si>
  <si>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</si>
  <si>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</si>
  <si>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</si>
  <si>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</si>
  <si>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</si>
  <si>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</si>
  <si>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</si>
  <si>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</si>
  <si>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</si>
  <si>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</si>
  <si>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</si>
  <si>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</si>
  <si>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30999</t>
  </si>
  <si>
    <t>其他基本建设支出</t>
  </si>
  <si>
    <t>310</t>
  </si>
  <si>
    <t>其他资本性支出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</si>
  <si>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</si>
  <si>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</si>
  <si>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</si>
  <si>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</si>
  <si>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</si>
  <si>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</si>
  <si>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</si>
  <si>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</si>
  <si>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</si>
  <si>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</si>
  <si>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</si>
  <si>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</si>
  <si>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</si>
  <si>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</si>
  <si>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</si>
  <si>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</si>
  <si>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</si>
  <si>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31020</t>
  </si>
  <si>
    <t>产权参股</t>
  </si>
  <si>
    <t>31099</t>
  </si>
  <si>
    <t>304</t>
  </si>
  <si>
    <t>对企事业单位的补贴</t>
  </si>
  <si>
    <t>30401</t>
  </si>
  <si>
    <t>企业政策性补贴</t>
  </si>
  <si>
    <t>30402</t>
  </si>
  <si>
    <t>事业单位补贴</t>
  </si>
  <si>
    <t>30403</t>
  </si>
  <si>
    <t>财政贴息</t>
  </si>
  <si>
    <t>30499</t>
  </si>
  <si>
    <t>其他对企事业单位的补贴支出</t>
  </si>
  <si>
    <t>307</t>
  </si>
  <si>
    <t>债务利息支出</t>
  </si>
  <si>
    <t>30701</t>
  </si>
  <si>
    <t>国内债务付息</t>
  </si>
  <si>
    <t>30707</t>
  </si>
  <si>
    <t>国外债务付息</t>
  </si>
  <si>
    <t>399</t>
  </si>
  <si>
    <t>其他支出</t>
  </si>
  <si>
    <t>39906</t>
  </si>
  <si>
    <t>赠与</t>
  </si>
  <si>
    <t>39907</t>
  </si>
  <si>
    <t>贷款转贷</t>
  </si>
  <si>
    <t>39999</t>
  </si>
  <si>
    <t>一般公共预算财政拨款“三公”经费支出决算表</t>
  </si>
  <si>
    <t>财决公开07表</t>
  </si>
  <si>
    <t>金额单位：万元</t>
  </si>
  <si>
    <t>项目</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</si>
  <si>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</si>
  <si>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</si>
  <si>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</si>
  <si>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</si>
  <si>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</si>
  <si>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</si>
  <si>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</si>
  <si>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</si>
  <si>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</si>
  <si>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</si>
  <si>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</si>
  <si>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</si>
  <si>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</si>
  <si>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</si>
  <si>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</si>
  <si>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</si>
  <si>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</si>
  <si>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</si>
  <si>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政府性基金预算财政拨款收入支出决算表</t>
  </si>
  <si>
    <t>财决公开08表</t>
  </si>
  <si>
    <t>a1:I12</t>
  </si>
  <si>
    <t>注：1.本表依据《政府性基金预算财政拨款收入支出决算表》（财决09表）进行批复。</t>
  </si>
  <si>
    <t xml:space="preserve">    3、本表反映部门本年度政府性基金预算财政拨款收入支出及结转和结余情况。</t>
  </si>
  <si>
    <t>年初结转和结余</t>
  </si>
  <si>
    <t>本年收入</t>
  </si>
  <si>
    <t>本年支出</t>
  </si>
  <si>
    <t>年末结转    和结余</t>
  </si>
  <si>
    <t>小计</t>
  </si>
</sst>
</file>

<file path=xl/styles.xml><?xml version="1.0" encoding="utf-8"?>
<styleSheet xmlns="http://schemas.openxmlformats.org/spreadsheetml/2006/main">
  <numFmts count="10">
    <numFmt numFmtId="41" formatCode="_ * #,##0_ ;_ * \-#,##0_ ;_ * &quot;-&quot;_ ;_ @_ "/>
    <numFmt numFmtId="176" formatCode="#,##0.00_ "/>
    <numFmt numFmtId="177" formatCode="0.00_ "/>
    <numFmt numFmtId="43" formatCode="_ * #,##0.00_ ;_ * \-#,##0.00_ ;_ * &quot;-&quot;??_ ;_ @_ "/>
    <numFmt numFmtId="178" formatCode="#,##0.00_);[Red]\(#,##0.00\)"/>
    <numFmt numFmtId="42" formatCode="_ &quot;￥&quot;* #,##0_ ;_ &quot;￥&quot;* \-#,##0_ ;_ &quot;￥&quot;* &quot;-&quot;_ ;_ @_ "/>
    <numFmt numFmtId="179" formatCode="0_ "/>
    <numFmt numFmtId="44" formatCode="_ &quot;￥&quot;* #,##0.00_ ;_ &quot;￥&quot;* \-#,##0.00_ ;_ &quot;￥&quot;* &quot;-&quot;??_ ;_ @_ "/>
    <numFmt numFmtId="24" formatCode="\$#,##0_);[Red]\(\$#,##0\)"/>
    <numFmt numFmtId="180" formatCode="0_);[Red]\(0\)"/>
  </numFmts>
  <fonts count="58">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charset val="0"/>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b/>
      <sz val="12"/>
      <name val="宋体"/>
      <charset val="134"/>
    </font>
    <font>
      <b/>
      <sz val="12"/>
      <color indexed="9"/>
      <name val="宋体"/>
      <charset val="134"/>
    </font>
    <font>
      <sz val="11"/>
      <color indexed="9"/>
      <name val="宋体"/>
      <charset val="134"/>
    </font>
    <font>
      <sz val="11"/>
      <name val="宋体"/>
      <charset val="134"/>
    </font>
    <font>
      <sz val="16"/>
      <color indexed="8"/>
      <name val="华文中宋"/>
      <charset val="134"/>
    </font>
    <font>
      <b/>
      <sz val="10"/>
      <name val="宋体"/>
      <charset val="134"/>
    </font>
    <font>
      <sz val="11"/>
      <color indexed="63"/>
      <name val="Arial"/>
      <family val="2"/>
      <charset val="0"/>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20"/>
      <name val="宋体"/>
      <charset val="134"/>
    </font>
    <font>
      <sz val="11"/>
      <color indexed="8"/>
      <name val="宋体"/>
      <charset val="134"/>
    </font>
    <font>
      <b/>
      <sz val="15"/>
      <color theme="3"/>
      <name val="宋体"/>
      <charset val="134"/>
    </font>
    <font>
      <b/>
      <sz val="13"/>
      <color theme="3"/>
      <name val="宋体"/>
      <charset val="134"/>
    </font>
    <font>
      <sz val="11"/>
      <color rgb="FF9C0006"/>
      <name val="宋体"/>
      <charset val="134"/>
    </font>
    <font>
      <sz val="11"/>
      <color theme="1"/>
      <name val="宋体"/>
      <charset val="134"/>
    </font>
    <font>
      <b/>
      <sz val="11"/>
      <color theme="3"/>
      <name val="宋体"/>
      <charset val="134"/>
    </font>
    <font>
      <sz val="11"/>
      <color theme="0"/>
      <name val="宋体"/>
      <charset val="134"/>
    </font>
    <font>
      <sz val="11"/>
      <color rgb="FF9C6500"/>
      <name val="宋体"/>
      <charset val="134"/>
    </font>
    <font>
      <sz val="11"/>
      <color rgb="FF3F3F76"/>
      <name val="宋体"/>
      <charset val="134"/>
    </font>
    <font>
      <sz val="11"/>
      <color rgb="FF006100"/>
      <name val="宋体"/>
      <charset val="134"/>
    </font>
    <font>
      <u/>
      <sz val="12"/>
      <color indexed="12"/>
      <name val="宋体"/>
      <charset val="134"/>
    </font>
    <font>
      <sz val="11"/>
      <color indexed="17"/>
      <name val="宋体"/>
      <charset val="134"/>
    </font>
    <font>
      <i/>
      <sz val="11"/>
      <color rgb="FF7F7F7F"/>
      <name val="宋体"/>
      <charset val="134"/>
    </font>
    <font>
      <u/>
      <sz val="12"/>
      <color indexed="36"/>
      <name val="宋体"/>
      <charset val="134"/>
    </font>
    <font>
      <sz val="10"/>
      <name val="Arial"/>
      <family val="2"/>
      <charset val="0"/>
    </font>
    <font>
      <sz val="12"/>
      <color indexed="17"/>
      <name val="宋体"/>
      <charset val="134"/>
    </font>
    <font>
      <sz val="11"/>
      <color rgb="FFFA7D00"/>
      <name val="宋体"/>
      <charset val="134"/>
    </font>
    <font>
      <sz val="11"/>
      <color rgb="FFFF0000"/>
      <name val="宋体"/>
      <charset val="134"/>
    </font>
    <font>
      <b/>
      <sz val="18"/>
      <color theme="3"/>
      <name val="宋体"/>
      <charset val="134"/>
    </font>
    <font>
      <sz val="12"/>
      <color indexed="20"/>
      <name val="宋体"/>
      <charset val="134"/>
    </font>
    <font>
      <b/>
      <sz val="11"/>
      <color rgb="FF3F3F3F"/>
      <name val="宋体"/>
      <charset val="134"/>
    </font>
    <font>
      <b/>
      <sz val="11"/>
      <color rgb="FFFA7D00"/>
      <name val="宋体"/>
      <charset val="134"/>
    </font>
    <font>
      <b/>
      <sz val="11"/>
      <color theme="0"/>
      <name val="宋体"/>
      <charset val="134"/>
    </font>
    <font>
      <b/>
      <sz val="11"/>
      <color theme="1"/>
      <name val="宋体"/>
      <charset val="134"/>
    </font>
    <font>
      <sz val="12"/>
      <name val="Times New Roman"/>
      <family val="1"/>
      <charset val="0"/>
    </font>
    <font>
      <sz val="11"/>
      <name val="Times New Roman"/>
      <family val="1"/>
      <charset val="0"/>
    </font>
  </fonts>
  <fills count="36">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rgb="FFFFC7CE"/>
        <bgColor indexed="64"/>
      </patternFill>
    </fill>
    <fill>
      <patternFill patternType="solid">
        <fgColor indexed="11"/>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indexed="52"/>
        <bgColor indexed="64"/>
      </patternFill>
    </fill>
    <fill>
      <patternFill patternType="solid">
        <fgColor rgb="FFFFCC99"/>
        <bgColor indexed="64"/>
      </patternFill>
    </fill>
    <fill>
      <patternFill patternType="solid">
        <fgColor theme="4" tint="0.399975585192419"/>
        <bgColor indexed="64"/>
      </patternFill>
    </fill>
    <fill>
      <patternFill patternType="solid">
        <fgColor indexed="36"/>
        <bgColor indexed="64"/>
      </patternFill>
    </fill>
    <fill>
      <patternFill patternType="solid">
        <fgColor indexed="42"/>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2"/>
        <bgColor indexed="64"/>
      </patternFill>
    </fill>
    <fill>
      <patternFill patternType="solid">
        <fgColor indexed="4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indexed="31"/>
        <bgColor indexed="64"/>
      </patternFill>
    </fill>
    <fill>
      <patternFill patternType="solid">
        <fgColor indexed="46"/>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0">
    <xf numFmtId="0" fontId="0" fillId="0" borderId="0"/>
    <xf numFmtId="42" fontId="32" fillId="0" borderId="0" applyFont="0" applyFill="0" applyBorder="0" applyAlignment="0" applyProtection="0">
      <alignment vertical="center"/>
    </xf>
    <xf numFmtId="0" fontId="36" fillId="15" borderId="0" applyNumberFormat="0" applyBorder="0" applyAlignment="0" applyProtection="0">
      <alignment vertical="center"/>
    </xf>
    <xf numFmtId="0" fontId="40" fillId="12" borderId="14" applyNumberFormat="0" applyAlignment="0" applyProtection="0">
      <alignment vertical="center"/>
    </xf>
    <xf numFmtId="44" fontId="32" fillId="0" borderId="0" applyFont="0" applyFill="0" applyBorder="0" applyAlignment="0" applyProtection="0">
      <alignment vertical="center"/>
    </xf>
    <xf numFmtId="0" fontId="31" fillId="4" borderId="0" applyNumberFormat="0" applyBorder="0" applyAlignment="0" applyProtection="0">
      <alignment vertical="center"/>
    </xf>
    <xf numFmtId="41" fontId="32" fillId="0" borderId="0" applyFont="0" applyFill="0" applyBorder="0" applyAlignment="0" applyProtection="0">
      <alignment vertical="center"/>
    </xf>
    <xf numFmtId="0" fontId="36" fillId="6" borderId="0" applyNumberFormat="0" applyBorder="0" applyAlignment="0" applyProtection="0">
      <alignment vertical="center"/>
    </xf>
    <xf numFmtId="0" fontId="35" fillId="5" borderId="0" applyNumberFormat="0" applyBorder="0" applyAlignment="0" applyProtection="0">
      <alignment vertical="center"/>
    </xf>
    <xf numFmtId="43" fontId="32" fillId="0" borderId="0" applyFont="0" applyFill="0" applyBorder="0" applyAlignment="0" applyProtection="0">
      <alignment vertical="center"/>
    </xf>
    <xf numFmtId="0" fontId="38" fillId="6"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31" fillId="19" borderId="0" applyNumberFormat="0" applyBorder="0" applyAlignment="0" applyProtection="0">
      <alignment vertical="center"/>
    </xf>
    <xf numFmtId="9" fontId="32"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0" fontId="32" fillId="20" borderId="16" applyNumberFormat="0" applyFont="0" applyAlignment="0" applyProtection="0">
      <alignment vertical="center"/>
    </xf>
    <xf numFmtId="0" fontId="0" fillId="0" borderId="0">
      <alignment vertical="center"/>
    </xf>
    <xf numFmtId="0" fontId="38" fillId="21" borderId="0" applyNumberFormat="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8" fillId="13" borderId="0" applyNumberFormat="0" applyBorder="0" applyAlignment="0" applyProtection="0">
      <alignment vertical="center"/>
    </xf>
    <xf numFmtId="0" fontId="0" fillId="0" borderId="0"/>
    <xf numFmtId="0" fontId="37" fillId="0" borderId="15" applyNumberFormat="0" applyFill="0" applyAlignment="0" applyProtection="0">
      <alignment vertical="center"/>
    </xf>
    <xf numFmtId="0" fontId="38" fillId="14" borderId="0" applyNumberFormat="0" applyBorder="0" applyAlignment="0" applyProtection="0">
      <alignment vertical="center"/>
    </xf>
    <xf numFmtId="0" fontId="52" fillId="23" borderId="18" applyNumberFormat="0" applyAlignment="0" applyProtection="0">
      <alignment vertical="center"/>
    </xf>
    <xf numFmtId="0" fontId="53" fillId="23" borderId="14" applyNumberFormat="0" applyAlignment="0" applyProtection="0">
      <alignment vertical="center"/>
    </xf>
    <xf numFmtId="0" fontId="31" fillId="19" borderId="0" applyNumberFormat="0" applyBorder="0" applyAlignment="0" applyProtection="0">
      <alignment vertical="center"/>
    </xf>
    <xf numFmtId="0" fontId="54" fillId="31" borderId="19" applyNumberFormat="0" applyAlignment="0" applyProtection="0">
      <alignment vertical="center"/>
    </xf>
    <xf numFmtId="0" fontId="36" fillId="16" borderId="0" applyNumberFormat="0" applyBorder="0" applyAlignment="0" applyProtection="0">
      <alignment vertical="center"/>
    </xf>
    <xf numFmtId="0" fontId="38" fillId="24" borderId="0" applyNumberFormat="0" applyBorder="0" applyAlignment="0" applyProtection="0">
      <alignment vertical="center"/>
    </xf>
    <xf numFmtId="0" fontId="48" fillId="0" borderId="17" applyNumberFormat="0" applyFill="0" applyAlignment="0" applyProtection="0">
      <alignment vertical="center"/>
    </xf>
    <xf numFmtId="0" fontId="55" fillId="0" borderId="20" applyNumberFormat="0" applyFill="0" applyAlignment="0" applyProtection="0">
      <alignment vertical="center"/>
    </xf>
    <xf numFmtId="0" fontId="41" fillId="17" borderId="0" applyNumberFormat="0" applyBorder="0" applyAlignment="0" applyProtection="0">
      <alignment vertical="center"/>
    </xf>
    <xf numFmtId="0" fontId="39" fillId="10" borderId="0" applyNumberFormat="0" applyBorder="0" applyAlignment="0" applyProtection="0">
      <alignment vertical="center"/>
    </xf>
    <xf numFmtId="0" fontId="36" fillId="30" borderId="0" applyNumberFormat="0" applyBorder="0" applyAlignment="0" applyProtection="0">
      <alignment vertical="center"/>
    </xf>
    <xf numFmtId="0" fontId="38" fillId="26" borderId="0" applyNumberFormat="0" applyBorder="0" applyAlignment="0" applyProtection="0">
      <alignment vertical="center"/>
    </xf>
    <xf numFmtId="0" fontId="36" fillId="28" borderId="0" applyNumberFormat="0" applyBorder="0" applyAlignment="0" applyProtection="0">
      <alignment vertical="center"/>
    </xf>
    <xf numFmtId="0" fontId="36" fillId="8" borderId="0" applyNumberFormat="0" applyBorder="0" applyAlignment="0" applyProtection="0">
      <alignment vertical="center"/>
    </xf>
    <xf numFmtId="0" fontId="36" fillId="4" borderId="0" applyNumberFormat="0" applyBorder="0" applyAlignment="0" applyProtection="0">
      <alignment vertical="center"/>
    </xf>
    <xf numFmtId="0" fontId="36" fillId="32" borderId="0" applyNumberFormat="0" applyBorder="0" applyAlignment="0" applyProtection="0">
      <alignment vertical="center"/>
    </xf>
    <xf numFmtId="0" fontId="38" fillId="34" borderId="0" applyNumberFormat="0" applyBorder="0" applyAlignment="0" applyProtection="0">
      <alignment vertical="center"/>
    </xf>
    <xf numFmtId="0" fontId="38" fillId="27" borderId="0" applyNumberFormat="0" applyBorder="0" applyAlignment="0" applyProtection="0">
      <alignment vertical="center"/>
    </xf>
    <xf numFmtId="0" fontId="36" fillId="29" borderId="0" applyNumberFormat="0" applyBorder="0" applyAlignment="0" applyProtection="0">
      <alignment vertical="center"/>
    </xf>
    <xf numFmtId="0" fontId="36" fillId="9" borderId="0" applyNumberFormat="0" applyBorder="0" applyAlignment="0" applyProtection="0">
      <alignment vertical="center"/>
    </xf>
    <xf numFmtId="0" fontId="38" fillId="25" borderId="0" applyNumberFormat="0" applyBorder="0" applyAlignment="0" applyProtection="0">
      <alignment vertical="center"/>
    </xf>
    <xf numFmtId="0" fontId="36" fillId="33" borderId="0" applyNumberFormat="0" applyBorder="0" applyAlignment="0" applyProtection="0">
      <alignment vertical="center"/>
    </xf>
    <xf numFmtId="0" fontId="38" fillId="22" borderId="0" applyNumberFormat="0" applyBorder="0" applyAlignment="0" applyProtection="0">
      <alignment vertical="center"/>
    </xf>
    <xf numFmtId="0" fontId="38" fillId="35" borderId="0" applyNumberFormat="0" applyBorder="0" applyAlignment="0" applyProtection="0">
      <alignment vertical="center"/>
    </xf>
    <xf numFmtId="0" fontId="36" fillId="7" borderId="0" applyNumberFormat="0" applyBorder="0" applyAlignment="0" applyProtection="0">
      <alignment vertical="center"/>
    </xf>
    <xf numFmtId="0" fontId="38" fillId="11" borderId="0" applyNumberFormat="0" applyBorder="0" applyAlignment="0" applyProtection="0">
      <alignment vertical="center"/>
    </xf>
    <xf numFmtId="0" fontId="31" fillId="19" borderId="0" applyNumberFormat="0" applyBorder="0" applyAlignment="0" applyProtection="0">
      <alignment vertical="center"/>
    </xf>
    <xf numFmtId="0" fontId="51" fillId="4" borderId="0" applyNumberFormat="0" applyBorder="0" applyAlignment="0" applyProtection="0">
      <alignment vertical="center"/>
    </xf>
    <xf numFmtId="0" fontId="36"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43" fillId="18" borderId="0" applyNumberFormat="0" applyBorder="0" applyAlignment="0" applyProtection="0">
      <alignment vertical="center"/>
    </xf>
    <xf numFmtId="0" fontId="43" fillId="15" borderId="0" applyNumberFormat="0" applyBorder="0" applyAlignment="0" applyProtection="0">
      <alignment vertical="center"/>
    </xf>
    <xf numFmtId="0" fontId="43" fillId="18" borderId="0" applyNumberFormat="0" applyBorder="0" applyAlignment="0" applyProtection="0">
      <alignment vertical="center"/>
    </xf>
    <xf numFmtId="0" fontId="47" fillId="15"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6" fillId="0" borderId="0"/>
    <xf numFmtId="0" fontId="56" fillId="0" borderId="0"/>
  </cellStyleXfs>
  <cellXfs count="197">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0" fillId="0" borderId="0" xfId="68" applyAlignment="1" applyProtection="1">
      <alignment horizontal="right" vertical="center"/>
      <protection hidden="1"/>
    </xf>
    <xf numFmtId="0" fontId="0" fillId="0" borderId="0" xfId="70" applyAlignment="1" applyProtection="1">
      <alignment vertical="center" wrapText="1"/>
      <protection hidden="1"/>
    </xf>
    <xf numFmtId="0" fontId="0" fillId="0" borderId="0" xfId="70" applyAlignment="1" applyProtection="1">
      <alignment horizontal="right" vertical="center" wrapText="1"/>
      <protection hidden="1"/>
    </xf>
    <xf numFmtId="0" fontId="3" fillId="0" borderId="0" xfId="70" applyFont="1" applyAlignment="1" applyProtection="1">
      <alignment vertical="center" wrapText="1"/>
      <protection hidden="1"/>
    </xf>
    <xf numFmtId="0" fontId="4" fillId="2" borderId="0" xfId="70" applyFont="1" applyFill="1" applyAlignment="1" applyProtection="1">
      <alignment horizontal="center" vertical="center" wrapText="1"/>
      <protection hidden="1"/>
    </xf>
    <xf numFmtId="0" fontId="5"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6" fontId="0" fillId="0" borderId="0" xfId="70" applyNumberFormat="1" applyFont="1" applyBorder="1" applyAlignment="1" applyProtection="1">
      <alignment vertical="center" wrapText="1"/>
      <protection hidden="1"/>
    </xf>
    <xf numFmtId="0" fontId="3" fillId="2" borderId="0" xfId="70" applyFont="1" applyFill="1" applyAlignment="1" applyProtection="1">
      <alignment vertical="center" wrapText="1"/>
      <protection hidden="1"/>
    </xf>
    <xf numFmtId="0" fontId="6" fillId="2" borderId="0" xfId="70" applyFont="1" applyFill="1" applyAlignment="1" applyProtection="1">
      <alignment vertical="center" wrapText="1"/>
      <protection hidden="1"/>
    </xf>
    <xf numFmtId="0" fontId="7" fillId="2" borderId="0" xfId="68" applyFont="1" applyFill="1" applyAlignment="1" applyProtection="1">
      <alignment horizontal="right" vertical="center"/>
      <protection hidden="1"/>
    </xf>
    <xf numFmtId="0" fontId="8" fillId="2" borderId="0" xfId="70" applyFont="1" applyFill="1" applyAlignment="1" applyProtection="1">
      <alignment vertical="center" wrapText="1"/>
      <protection hidden="1"/>
    </xf>
    <xf numFmtId="0" fontId="8" fillId="2" borderId="0" xfId="70" applyFont="1" applyFill="1" applyAlignment="1" applyProtection="1">
      <alignment vertical="center" wrapText="1"/>
      <protection locked="0"/>
    </xf>
    <xf numFmtId="176" fontId="8" fillId="2" borderId="0" xfId="70" applyNumberFormat="1" applyFont="1" applyFill="1" applyAlignment="1" applyProtection="1">
      <alignment vertical="center" wrapText="1"/>
      <protection hidden="1"/>
    </xf>
    <xf numFmtId="0" fontId="3" fillId="0" borderId="0" xfId="70" applyFont="1" applyAlignment="1" applyProtection="1">
      <alignment horizontal="center" vertical="center" wrapText="1"/>
      <protection hidden="1"/>
    </xf>
    <xf numFmtId="0" fontId="3" fillId="0" borderId="0" xfId="70" applyFont="1" applyAlignment="1" applyProtection="1">
      <alignment horizontal="right" vertical="center" wrapText="1"/>
      <protection hidden="1"/>
    </xf>
    <xf numFmtId="176" fontId="0" fillId="0" borderId="0" xfId="70" applyNumberFormat="1" applyFont="1" applyAlignment="1" applyProtection="1">
      <alignment horizontal="right" vertical="center" wrapText="1"/>
      <protection hidden="1"/>
    </xf>
    <xf numFmtId="176" fontId="3" fillId="0" borderId="0" xfId="70" applyNumberFormat="1" applyFont="1" applyAlignment="1" applyProtection="1">
      <alignment vertical="center" wrapText="1"/>
      <protection hidden="1"/>
    </xf>
    <xf numFmtId="0" fontId="3" fillId="0" borderId="0" xfId="68" applyFont="1" applyAlignment="1" applyProtection="1">
      <alignment horizontal="right" vertical="center"/>
      <protection hidden="1"/>
    </xf>
    <xf numFmtId="0" fontId="9" fillId="0" borderId="0" xfId="69" applyNumberFormat="1" applyFont="1" applyFill="1" applyAlignment="1" applyProtection="1">
      <alignment horizontal="center" vertical="center"/>
      <protection hidden="1"/>
    </xf>
    <xf numFmtId="0" fontId="10" fillId="0" borderId="0" xfId="69" applyFont="1" applyAlignment="1" applyProtection="1">
      <alignment horizontal="center" vertical="center" wrapText="1"/>
      <protection hidden="1"/>
    </xf>
    <xf numFmtId="0" fontId="11" fillId="0" borderId="0" xfId="69" applyNumberFormat="1" applyFont="1" applyFill="1" applyAlignment="1" applyProtection="1">
      <alignment horizontal="center" vertical="center"/>
      <protection hidden="1"/>
    </xf>
    <xf numFmtId="0" fontId="12"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3" fillId="0" borderId="0" xfId="66" applyProtection="1">
      <protection hidden="1"/>
    </xf>
    <xf numFmtId="0" fontId="14" fillId="2" borderId="1" xfId="66" applyFont="1" applyFill="1" applyBorder="1" applyAlignment="1" applyProtection="1">
      <alignment vertical="center" wrapText="1"/>
      <protection hidden="1"/>
    </xf>
    <xf numFmtId="4" fontId="15" fillId="2" borderId="1" xfId="66" applyNumberFormat="1" applyFont="1" applyFill="1" applyBorder="1" applyAlignment="1" applyProtection="1">
      <alignment horizontal="right" vertical="center" wrapText="1"/>
      <protection hidden="1"/>
    </xf>
    <xf numFmtId="0" fontId="16" fillId="2" borderId="1" xfId="66" applyFont="1" applyFill="1" applyBorder="1" applyAlignment="1" applyProtection="1">
      <alignment vertical="center" wrapText="1"/>
      <protection hidden="1"/>
    </xf>
    <xf numFmtId="0" fontId="15" fillId="2" borderId="1" xfId="66" applyFont="1" applyFill="1" applyBorder="1" applyAlignment="1" applyProtection="1">
      <alignment horizontal="right" vertical="center" wrapText="1"/>
      <protection hidden="1"/>
    </xf>
    <xf numFmtId="3" fontId="15" fillId="2" borderId="1" xfId="66" applyNumberFormat="1" applyFont="1" applyFill="1" applyBorder="1" applyAlignment="1" applyProtection="1">
      <alignment horizontal="righ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7" fillId="0" borderId="0" xfId="70" applyFont="1" applyAlignment="1" applyProtection="1">
      <alignment vertical="center" wrapText="1"/>
      <protection hidden="1"/>
    </xf>
    <xf numFmtId="0" fontId="0" fillId="0" borderId="0" xfId="70" applyAlignment="1" applyProtection="1">
      <alignment horizontal="left" vertical="center" wrapText="1"/>
      <protection hidden="1"/>
    </xf>
    <xf numFmtId="0" fontId="3" fillId="0" borderId="0" xfId="70" applyFont="1" applyAlignment="1" applyProtection="1">
      <alignment horizontal="left" vertical="center" wrapText="1"/>
      <protection hidden="1"/>
    </xf>
    <xf numFmtId="0" fontId="3" fillId="2" borderId="0" xfId="70" applyFont="1" applyFill="1" applyAlignment="1" applyProtection="1">
      <alignment horizontal="left" vertical="center" wrapText="1"/>
      <protection hidden="1"/>
    </xf>
    <xf numFmtId="0" fontId="2" fillId="2" borderId="0" xfId="70" applyFont="1" applyFill="1" applyAlignment="1" applyProtection="1">
      <alignment horizontal="left" vertical="center" wrapText="1"/>
      <protection hidden="1"/>
    </xf>
    <xf numFmtId="0" fontId="2" fillId="0" borderId="0" xfId="0" applyFont="1" applyFill="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2" xfId="70" applyFont="1" applyBorder="1" applyAlignment="1" applyProtection="1">
      <alignment horizontal="center" vertical="center" wrapText="1"/>
      <protection hidden="1"/>
    </xf>
    <xf numFmtId="0" fontId="0" fillId="0" borderId="3" xfId="70" applyFont="1" applyBorder="1" applyAlignment="1" applyProtection="1">
      <alignment horizontal="center" vertical="center" wrapText="1"/>
      <protection hidden="1"/>
    </xf>
    <xf numFmtId="0" fontId="0" fillId="0" borderId="4" xfId="70" applyFont="1" applyBorder="1" applyAlignment="1" applyProtection="1">
      <alignment horizontal="center" vertical="center" wrapText="1"/>
      <protection hidden="1"/>
    </xf>
    <xf numFmtId="0" fontId="0" fillId="0" borderId="5" xfId="70" applyFont="1" applyBorder="1" applyAlignment="1" applyProtection="1">
      <alignment horizontal="center" vertical="center" wrapText="1"/>
      <protection hidden="1"/>
    </xf>
    <xf numFmtId="0" fontId="0" fillId="0" borderId="6" xfId="70" applyFont="1" applyBorder="1" applyAlignment="1" applyProtection="1">
      <alignment horizontal="center" vertical="center" wrapText="1"/>
      <protection hidden="1"/>
    </xf>
    <xf numFmtId="0" fontId="0" fillId="0" borderId="7" xfId="70" applyFont="1" applyBorder="1" applyAlignment="1" applyProtection="1">
      <alignment horizontal="center" vertical="center" wrapText="1"/>
      <protection hidden="1"/>
    </xf>
    <xf numFmtId="0" fontId="0" fillId="0" borderId="8" xfId="70" applyFont="1" applyBorder="1" applyAlignment="1" applyProtection="1">
      <alignment horizontal="center" vertical="center" wrapText="1"/>
      <protection hidden="1"/>
    </xf>
    <xf numFmtId="0" fontId="0" fillId="0" borderId="9" xfId="70" applyFont="1" applyBorder="1" applyAlignment="1" applyProtection="1">
      <alignment horizontal="center" vertical="center" wrapText="1"/>
      <protection hidden="1"/>
    </xf>
    <xf numFmtId="0" fontId="0" fillId="0" borderId="10" xfId="70" applyFont="1" applyBorder="1" applyAlignment="1" applyProtection="1">
      <alignment horizontal="center" vertical="center" wrapText="1"/>
      <protection hidden="1"/>
    </xf>
    <xf numFmtId="0" fontId="17" fillId="0" borderId="1" xfId="70" applyFont="1" applyBorder="1" applyAlignment="1" applyProtection="1">
      <alignment horizontal="center" vertical="center" wrapText="1"/>
      <protection hidden="1"/>
    </xf>
    <xf numFmtId="4" fontId="17" fillId="0" borderId="1" xfId="70" applyNumberFormat="1" applyFont="1" applyFill="1" applyBorder="1" applyAlignment="1" applyProtection="1">
      <alignment horizontal="right" vertical="center" wrapText="1"/>
      <protection hidden="1"/>
    </xf>
    <xf numFmtId="179" fontId="0" fillId="0" borderId="0" xfId="70" applyNumberFormat="1" applyFont="1" applyAlignment="1" applyProtection="1">
      <alignment horizontal="left" vertical="center"/>
      <protection hidden="1"/>
    </xf>
    <xf numFmtId="0" fontId="0" fillId="0" borderId="0" xfId="70" applyFont="1" applyBorder="1" applyAlignment="1" applyProtection="1">
      <alignment vertical="center" wrapText="1"/>
      <protection hidden="1"/>
    </xf>
    <xf numFmtId="176" fontId="0" fillId="0" borderId="0" xfId="70" applyNumberFormat="1" applyFont="1" applyAlignment="1" applyProtection="1">
      <alignment horizontal="left" vertical="center" shrinkToFit="1"/>
      <protection hidden="1"/>
    </xf>
    <xf numFmtId="4" fontId="0" fillId="0" borderId="0" xfId="70" applyNumberFormat="1" applyFont="1" applyFill="1" applyBorder="1" applyAlignment="1" applyProtection="1">
      <alignment vertical="center" wrapText="1"/>
      <protection hidden="1"/>
    </xf>
    <xf numFmtId="176" fontId="0" fillId="0" borderId="0" xfId="70" applyNumberFormat="1" applyFont="1" applyFill="1" applyBorder="1" applyAlignment="1" applyProtection="1">
      <alignment vertical="center" wrapText="1"/>
      <protection hidden="1"/>
    </xf>
    <xf numFmtId="49" fontId="3" fillId="0" borderId="0" xfId="70" applyNumberFormat="1" applyFont="1" applyAlignment="1" applyProtection="1">
      <alignment horizontal="left" vertical="center" wrapText="1"/>
      <protection hidden="1"/>
    </xf>
    <xf numFmtId="0" fontId="18" fillId="0" borderId="0"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3" fillId="0" borderId="0" xfId="0" applyFont="1" applyFill="1" applyAlignment="1" applyProtection="1">
      <alignment horizontal="left" vertical="center"/>
      <protection hidden="1"/>
    </xf>
    <xf numFmtId="0" fontId="19" fillId="0" borderId="0" xfId="0" applyFont="1" applyFill="1" applyAlignment="1" applyProtection="1">
      <alignment horizontal="left" vertical="center"/>
      <protection hidden="1"/>
    </xf>
    <xf numFmtId="0" fontId="19" fillId="0" borderId="0" xfId="0" applyFont="1" applyFill="1" applyAlignment="1" applyProtection="1">
      <alignment vertical="center"/>
      <protection hidden="1"/>
    </xf>
    <xf numFmtId="0" fontId="3" fillId="0" borderId="0" xfId="0" applyFont="1" applyAlignment="1" applyProtection="1">
      <alignment horizontal="left" vertical="center"/>
      <protection hidden="1"/>
    </xf>
    <xf numFmtId="0" fontId="19" fillId="0" borderId="0" xfId="0" applyFont="1" applyAlignment="1" applyProtection="1">
      <alignment horizontal="left" vertical="center"/>
      <protection hidden="1"/>
    </xf>
    <xf numFmtId="0" fontId="19" fillId="0" borderId="0" xfId="0" applyFont="1" applyAlignment="1" applyProtection="1">
      <alignment vertical="center"/>
      <protection hidden="1"/>
    </xf>
    <xf numFmtId="0" fontId="0" fillId="0" borderId="0" xfId="70" applyFont="1" applyAlignment="1" applyProtection="1">
      <alignment horizontal="left" vertical="center" wrapText="1"/>
      <protection hidden="1"/>
    </xf>
    <xf numFmtId="24" fontId="0" fillId="0" borderId="0" xfId="70" applyNumberFormat="1" applyFont="1" applyAlignment="1" applyProtection="1">
      <alignment vertical="center" wrapText="1"/>
      <protection hidden="1"/>
    </xf>
    <xf numFmtId="179" fontId="3" fillId="0" borderId="0" xfId="70" applyNumberFormat="1" applyFont="1" applyAlignment="1" applyProtection="1">
      <alignment horizontal="left" vertical="center" wrapText="1"/>
      <protection hidden="1"/>
    </xf>
    <xf numFmtId="178" fontId="0" fillId="0" borderId="0" xfId="70" applyNumberFormat="1" applyFont="1" applyAlignment="1" applyProtection="1">
      <alignment vertical="center" wrapText="1"/>
      <protection hidden="1"/>
    </xf>
    <xf numFmtId="0" fontId="20" fillId="0" borderId="0" xfId="0" applyFont="1" applyFill="1" applyAlignment="1" applyProtection="1">
      <alignment horizontal="left" vertical="center"/>
      <protection hidden="1"/>
    </xf>
    <xf numFmtId="0" fontId="20" fillId="0" borderId="0" xfId="0" applyFont="1" applyFill="1" applyAlignment="1" applyProtection="1">
      <alignment vertical="center"/>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2" fillId="0" borderId="0" xfId="70" applyFont="1" applyAlignment="1" applyProtection="1">
      <alignment vertical="center" wrapText="1"/>
      <protection hidden="1"/>
    </xf>
    <xf numFmtId="0" fontId="7" fillId="2" borderId="0" xfId="68" applyFont="1" applyFill="1" applyAlignment="1" applyProtection="1">
      <alignment horizontal="left" vertical="center"/>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4" fontId="3" fillId="0" borderId="0" xfId="70" applyNumberFormat="1" applyFont="1" applyAlignment="1" applyProtection="1">
      <alignment vertical="center" wrapText="1"/>
      <protection hidden="1"/>
    </xf>
    <xf numFmtId="0" fontId="20" fillId="0" borderId="11" xfId="0" applyFont="1" applyFill="1" applyBorder="1" applyAlignment="1" applyProtection="1">
      <alignment horizontal="left" vertical="center"/>
      <protection hidden="1"/>
    </xf>
    <xf numFmtId="176"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0" fillId="0" borderId="0" xfId="68" applyBorder="1" applyAlignment="1" applyProtection="1">
      <alignment horizontal="right" vertical="center"/>
      <protection hidden="1"/>
    </xf>
    <xf numFmtId="0" fontId="21" fillId="0" borderId="0" xfId="68" applyFont="1" applyFill="1" applyAlignment="1" applyProtection="1">
      <alignment horizontal="center" vertical="center"/>
      <protection hidden="1"/>
    </xf>
    <xf numFmtId="0" fontId="0" fillId="2" borderId="0" xfId="68" applyFill="1" applyAlignment="1" applyProtection="1">
      <alignment horizontal="right" vertical="center"/>
      <protection hidden="1"/>
    </xf>
    <xf numFmtId="177" fontId="0" fillId="2" borderId="1" xfId="68" applyNumberFormat="1" applyFont="1" applyFill="1" applyBorder="1" applyAlignment="1" applyProtection="1">
      <alignment horizontal="center" vertical="center"/>
      <protection hidden="1"/>
    </xf>
    <xf numFmtId="177" fontId="20" fillId="2" borderId="1" xfId="68" applyNumberFormat="1" applyFont="1" applyFill="1" applyBorder="1" applyAlignment="1" applyProtection="1">
      <alignment horizontal="center" vertical="center"/>
      <protection hidden="1"/>
    </xf>
    <xf numFmtId="49" fontId="20"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7" fontId="2" fillId="0" borderId="1" xfId="68" applyNumberFormat="1" applyFont="1" applyFill="1" applyBorder="1" applyAlignment="1" applyProtection="1">
      <alignment horizontal="left" vertical="center"/>
      <protection hidden="1"/>
    </xf>
    <xf numFmtId="177"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7"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4" fontId="2" fillId="0" borderId="1" xfId="68" applyNumberFormat="1" applyFont="1" applyFill="1" applyBorder="1" applyAlignment="1" applyProtection="1">
      <alignment horizontal="left" vertical="center"/>
      <protection hidden="1"/>
    </xf>
    <xf numFmtId="177" fontId="22" fillId="0" borderId="1" xfId="68" applyNumberFormat="1" applyFont="1" applyFill="1" applyBorder="1" applyAlignment="1" applyProtection="1">
      <alignment horizontal="center" vertical="center"/>
      <protection hidden="1"/>
    </xf>
    <xf numFmtId="4" fontId="22" fillId="0" borderId="1" xfId="68" applyNumberFormat="1" applyFont="1" applyFill="1" applyBorder="1" applyAlignment="1" applyProtection="1">
      <alignment horizontal="right" vertical="center"/>
      <protection hidden="1"/>
    </xf>
    <xf numFmtId="43" fontId="22" fillId="2" borderId="1" xfId="68" applyNumberFormat="1" applyFont="1" applyFill="1" applyBorder="1" applyAlignment="1" applyProtection="1">
      <alignment horizontal="center" vertical="center"/>
      <protection hidden="1"/>
    </xf>
    <xf numFmtId="43" fontId="22" fillId="0" borderId="1" xfId="68" applyNumberFormat="1" applyFont="1" applyFill="1" applyBorder="1" applyAlignment="1" applyProtection="1">
      <alignment vertical="center"/>
      <protection hidden="1"/>
    </xf>
    <xf numFmtId="177"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7" fontId="22"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68" applyFont="1" applyBorder="1" applyAlignment="1" applyProtection="1">
      <alignment horizontal="right" vertical="center"/>
      <protection hidden="1"/>
    </xf>
    <xf numFmtId="0" fontId="2" fillId="0" borderId="0" xfId="68"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21"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7" fontId="0" fillId="2" borderId="1" xfId="0" applyNumberFormat="1" applyFill="1" applyBorder="1" applyAlignment="1" applyProtection="1">
      <alignment horizontal="center" vertical="center" wrapText="1"/>
      <protection hidden="1"/>
    </xf>
    <xf numFmtId="177"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7"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7" fontId="0" fillId="2" borderId="0" xfId="0" applyNumberFormat="1" applyFont="1" applyFill="1" applyBorder="1" applyAlignment="1" applyProtection="1">
      <alignment vertical="center"/>
      <protection hidden="1"/>
    </xf>
    <xf numFmtId="177" fontId="0" fillId="2" borderId="0" xfId="0" applyNumberFormat="1" applyFont="1" applyFill="1" applyBorder="1" applyAlignment="1" applyProtection="1">
      <alignment vertical="center" shrinkToFit="1"/>
      <protection hidden="1"/>
    </xf>
    <xf numFmtId="177" fontId="0" fillId="2" borderId="0" xfId="0" applyNumberFormat="1" applyFont="1" applyFill="1" applyBorder="1" applyAlignment="1" applyProtection="1">
      <alignment horizontal="left" vertical="center" shrinkToFit="1"/>
      <protection hidden="1"/>
    </xf>
    <xf numFmtId="176"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2" fillId="0" borderId="0" xfId="0" applyFont="1" applyAlignment="1" applyProtection="1">
      <alignment horizontal="right" vertical="center"/>
      <protection hidden="1"/>
    </xf>
    <xf numFmtId="179" fontId="3" fillId="0" borderId="0" xfId="0" applyNumberFormat="1" applyFont="1" applyAlignment="1" applyProtection="1">
      <alignment horizontal="left" vertical="center"/>
      <protection hidden="1"/>
    </xf>
    <xf numFmtId="177" fontId="0" fillId="0" borderId="1" xfId="0" applyNumberFormat="1" applyFill="1" applyBorder="1" applyAlignment="1" applyProtection="1">
      <alignment horizontal="center" vertical="center" wrapText="1"/>
      <protection hidden="1"/>
    </xf>
    <xf numFmtId="43" fontId="20" fillId="0" borderId="1" xfId="0" applyNumberFormat="1" applyFont="1" applyFill="1" applyBorder="1" applyAlignment="1" applyProtection="1">
      <alignment horizontal="right" vertical="center"/>
      <protection hidden="1"/>
    </xf>
    <xf numFmtId="176" fontId="20" fillId="2" borderId="0" xfId="0" applyNumberFormat="1" applyFont="1" applyFill="1" applyBorder="1" applyAlignment="1" applyProtection="1">
      <alignment horizontal="right" vertical="center"/>
      <protection hidden="1"/>
    </xf>
    <xf numFmtId="0" fontId="6" fillId="0" borderId="0" xfId="0" applyFont="1" applyAlignment="1" applyProtection="1">
      <alignment horizontal="left" vertical="center"/>
      <protection hidden="1"/>
    </xf>
    <xf numFmtId="0" fontId="3" fillId="0" borderId="0" xfId="0" applyFont="1" applyFill="1" applyAlignment="1" applyProtection="1">
      <alignment horizontal="right" vertical="center"/>
      <protection locked="0"/>
    </xf>
    <xf numFmtId="0" fontId="8" fillId="0" borderId="0" xfId="0" applyFont="1" applyAlignment="1" applyProtection="1">
      <alignment horizontal="right" vertical="center"/>
      <protection hidden="1"/>
    </xf>
    <xf numFmtId="179" fontId="3" fillId="0" borderId="0" xfId="0" applyNumberFormat="1" applyFont="1" applyBorder="1" applyAlignment="1" applyProtection="1">
      <alignment horizontal="left" vertical="center" wrapText="1"/>
      <protection hidden="1"/>
    </xf>
    <xf numFmtId="0" fontId="0" fillId="0" borderId="0" xfId="0" applyFont="1" applyBorder="1" applyAlignment="1" applyProtection="1">
      <alignment vertical="center"/>
      <protection hidden="1"/>
    </xf>
    <xf numFmtId="179" fontId="3" fillId="0" borderId="0" xfId="0" applyNumberFormat="1" applyFont="1" applyBorder="1" applyAlignment="1" applyProtection="1">
      <alignment horizontal="left" vertical="center"/>
      <protection hidden="1"/>
    </xf>
    <xf numFmtId="0" fontId="17" fillId="0" borderId="0" xfId="68" applyFont="1" applyAlignment="1" applyProtection="1">
      <alignment horizontal="right" vertical="center"/>
      <protection hidden="1"/>
    </xf>
    <xf numFmtId="180" fontId="0" fillId="0" borderId="0" xfId="68" applyNumberFormat="1" applyAlignment="1" applyProtection="1">
      <alignment horizontal="right" vertical="center"/>
      <protection hidden="1"/>
    </xf>
    <xf numFmtId="180" fontId="0" fillId="2" borderId="0" xfId="68" applyNumberFormat="1" applyFill="1" applyAlignment="1" applyProtection="1">
      <alignment horizontal="right" vertical="center"/>
      <protection hidden="1"/>
    </xf>
    <xf numFmtId="0" fontId="23" fillId="0" borderId="0" xfId="0" applyFont="1" applyProtection="1">
      <protection hidden="1"/>
    </xf>
    <xf numFmtId="0" fontId="3" fillId="2" borderId="0" xfId="68" applyFont="1" applyFill="1" applyAlignment="1" applyProtection="1">
      <alignment horizontal="right" vertical="center"/>
      <protection hidden="1"/>
    </xf>
    <xf numFmtId="180" fontId="2" fillId="2" borderId="1" xfId="68" applyNumberFormat="1" applyFont="1" applyFill="1" applyBorder="1" applyAlignment="1" applyProtection="1">
      <alignment horizontal="center" vertical="center"/>
      <protection hidden="1"/>
    </xf>
    <xf numFmtId="180" fontId="0" fillId="2" borderId="1" xfId="68" applyNumberFormat="1" applyFont="1" applyFill="1" applyBorder="1" applyAlignment="1" applyProtection="1">
      <alignment horizontal="center" vertical="center"/>
      <protection hidden="1"/>
    </xf>
    <xf numFmtId="180" fontId="2" fillId="2" borderId="1" xfId="68" applyNumberFormat="1" applyFont="1" applyFill="1" applyBorder="1" applyAlignment="1" applyProtection="1">
      <alignment vertical="center"/>
      <protection hidden="1"/>
    </xf>
    <xf numFmtId="0" fontId="2" fillId="0" borderId="0" xfId="68" applyFont="1" applyBorder="1" applyAlignment="1" applyProtection="1">
      <alignment vertical="center"/>
      <protection hidden="1"/>
    </xf>
    <xf numFmtId="0" fontId="2" fillId="0" borderId="0" xfId="68" applyFont="1" applyBorder="1" applyAlignment="1" applyProtection="1">
      <alignment horizontal="left" vertical="center"/>
      <protection hidden="1"/>
    </xf>
    <xf numFmtId="177" fontId="2" fillId="0" borderId="1" xfId="68" applyNumberFormat="1" applyFont="1" applyFill="1" applyBorder="1" applyAlignment="1" applyProtection="1">
      <alignment horizontal="right" vertical="center"/>
      <protection hidden="1"/>
    </xf>
    <xf numFmtId="177" fontId="2" fillId="0" borderId="1" xfId="68" applyNumberFormat="1" applyFont="1" applyFill="1" applyBorder="1" applyAlignment="1" applyProtection="1">
      <alignment vertical="center"/>
      <protection hidden="1"/>
    </xf>
    <xf numFmtId="43" fontId="22" fillId="0" borderId="1" xfId="68" applyNumberFormat="1" applyFont="1" applyFill="1" applyBorder="1" applyAlignment="1" applyProtection="1">
      <alignment horizontal="right" vertical="center"/>
      <protection hidden="1"/>
    </xf>
    <xf numFmtId="180" fontId="22" fillId="2" borderId="1" xfId="68" applyNumberFormat="1" applyFont="1" applyFill="1" applyBorder="1" applyAlignment="1" applyProtection="1">
      <alignment vertical="center"/>
      <protection hidden="1"/>
    </xf>
    <xf numFmtId="4" fontId="22" fillId="0" borderId="1" xfId="68" applyNumberFormat="1" applyFont="1" applyFill="1" applyBorder="1" applyAlignment="1" applyProtection="1">
      <alignment vertical="center"/>
      <protection hidden="1"/>
    </xf>
    <xf numFmtId="0" fontId="17" fillId="0" borderId="0" xfId="68" applyFont="1" applyBorder="1" applyAlignment="1" applyProtection="1">
      <alignment horizontal="right" vertical="center"/>
      <protection hidden="1"/>
    </xf>
    <xf numFmtId="180" fontId="2" fillId="0" borderId="0" xfId="68" applyNumberFormat="1" applyFont="1" applyAlignment="1" applyProtection="1">
      <alignment horizontal="right" vertical="center"/>
      <protection hidden="1"/>
    </xf>
    <xf numFmtId="0" fontId="0" fillId="0" borderId="0" xfId="67" applyAlignment="1" applyProtection="1">
      <alignment horizontal="left" vertical="center"/>
      <protection hidden="1"/>
    </xf>
    <xf numFmtId="0" fontId="0" fillId="0" borderId="0" xfId="27" applyProtection="1">
      <protection hidden="1"/>
    </xf>
    <xf numFmtId="0" fontId="24" fillId="0" borderId="0" xfId="67" applyFont="1" applyBorder="1" applyAlignment="1" applyProtection="1">
      <alignment horizontal="left" vertical="center"/>
      <protection hidden="1"/>
    </xf>
    <xf numFmtId="0" fontId="0" fillId="0" borderId="0" xfId="67" applyBorder="1" applyAlignment="1" applyProtection="1">
      <alignment horizontal="left" vertical="center"/>
      <protection hidden="1"/>
    </xf>
    <xf numFmtId="0" fontId="25" fillId="0" borderId="0" xfId="67" applyNumberFormat="1" applyFont="1" applyFill="1" applyBorder="1" applyAlignment="1" applyProtection="1">
      <alignment horizontal="center" vertical="center"/>
      <protection hidden="1"/>
    </xf>
    <xf numFmtId="0" fontId="26" fillId="0" borderId="0" xfId="67" applyFont="1" applyFill="1" applyBorder="1" applyAlignment="1" applyProtection="1">
      <alignment vertical="center"/>
      <protection hidden="1"/>
    </xf>
    <xf numFmtId="0" fontId="4" fillId="0" borderId="0" xfId="67" applyFont="1" applyFill="1" applyBorder="1" applyAlignment="1" applyProtection="1">
      <alignment horizontal="center" vertical="center"/>
      <protection hidden="1"/>
    </xf>
    <xf numFmtId="0" fontId="27" fillId="0" borderId="0" xfId="67" applyFont="1" applyFill="1" applyBorder="1" applyAlignment="1" applyProtection="1">
      <alignment horizontal="left" vertical="center"/>
      <protection hidden="1"/>
    </xf>
    <xf numFmtId="0" fontId="26" fillId="3" borderId="0" xfId="67" applyFont="1" applyFill="1" applyBorder="1" applyAlignment="1" applyProtection="1">
      <alignment vertical="center"/>
      <protection hidden="1"/>
    </xf>
    <xf numFmtId="0" fontId="26" fillId="0" borderId="0" xfId="67" applyFont="1" applyFill="1" applyBorder="1" applyAlignment="1" applyProtection="1">
      <alignment horizontal="center" vertical="center"/>
      <protection hidden="1"/>
    </xf>
    <xf numFmtId="0" fontId="28" fillId="0" borderId="0" xfId="67" applyFont="1" applyBorder="1" applyAlignment="1" applyProtection="1">
      <alignment horizontal="center" vertical="center"/>
      <protection hidden="1"/>
    </xf>
    <xf numFmtId="0" fontId="29" fillId="0" borderId="0" xfId="67" applyFont="1" applyFill="1" applyBorder="1" applyAlignment="1" applyProtection="1">
      <alignment vertical="center"/>
      <protection hidden="1"/>
    </xf>
    <xf numFmtId="0" fontId="30" fillId="0" borderId="0" xfId="67" applyFont="1" applyFill="1" applyBorder="1" applyAlignment="1" applyProtection="1">
      <alignment vertical="center"/>
      <protection hidden="1"/>
    </xf>
    <xf numFmtId="0" fontId="0" fillId="0" borderId="0" xfId="27" applyFont="1" applyProtection="1">
      <protection hidden="1"/>
    </xf>
    <xf numFmtId="177" fontId="0" fillId="2" borderId="1" xfId="68" applyNumberFormat="1" applyFont="1" applyFill="1" applyBorder="1" applyAlignment="1" applyProtection="1" quotePrefix="1">
      <alignment horizontal="center" vertical="center"/>
      <protection hidden="1"/>
    </xf>
    <xf numFmtId="177" fontId="2"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7" fontId="2" fillId="0" borderId="1" xfId="68" applyNumberFormat="1" applyFont="1" applyFill="1" applyBorder="1" applyAlignment="1" applyProtection="1" quotePrefix="1">
      <alignment horizontal="left" vertical="center"/>
      <protection hidden="1"/>
    </xf>
    <xf numFmtId="177" fontId="22" fillId="2" borderId="1" xfId="68" applyNumberFormat="1" applyFont="1" applyFill="1" applyBorder="1" applyAlignment="1" applyProtection="1" quotePrefix="1">
      <alignment horizontal="center" vertical="center"/>
      <protection hidden="1"/>
    </xf>
    <xf numFmtId="177" fontId="0" fillId="2" borderId="1" xfId="0" applyNumberFormat="1" applyFill="1" applyBorder="1" applyAlignment="1" applyProtection="1" quotePrefix="1">
      <alignment horizontal="center" vertical="center" wrapText="1"/>
      <protection hidden="1"/>
    </xf>
    <xf numFmtId="177" fontId="0" fillId="0" borderId="1" xfId="0" applyNumberFormat="1" applyFill="1" applyBorder="1" applyAlignment="1" applyProtection="1" quotePrefix="1">
      <alignment horizontal="center" vertical="center" wrapText="1"/>
      <protection hidden="1"/>
    </xf>
    <xf numFmtId="177" fontId="0" fillId="2" borderId="1" xfId="0" applyNumberFormat="1" applyFill="1" applyBorder="1" applyAlignment="1" applyProtection="1" quotePrefix="1">
      <alignment horizontal="center" vertical="center"/>
      <protection hidden="1"/>
    </xf>
    <xf numFmtId="177"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7" fontId="20" fillId="2" borderId="1" xfId="68" applyNumberFormat="1" applyFont="1" applyFill="1" applyBorder="1" applyAlignment="1" applyProtection="1" quotePrefix="1">
      <alignment horizontal="center" vertical="center"/>
      <protection hidden="1"/>
    </xf>
    <xf numFmtId="177" fontId="22"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60% - 强调文字颜色 1" xfId="26" builtinId="32"/>
    <cellStyle name="常规_单位版－2008年度部门决算分析表" xfId="27"/>
    <cellStyle name="标题 3" xfId="28" builtinId="18"/>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colors>
    <mruColors>
      <color rgb="00969696"/>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57150</xdr:colOff>
          <xdr:row>6</xdr:row>
          <xdr:rowOff>47625</xdr:rowOff>
        </xdr:from>
        <xdr:to>
          <xdr:col>6</xdr:col>
          <xdr:colOff>876300</xdr:colOff>
          <xdr:row>6</xdr:row>
          <xdr:rowOff>542290</xdr:rowOff>
        </xdr:to>
        <xdr:sp macro="[0]!自动打印()">
          <xdr:nvSpPr>
            <xdr:cNvPr id="1025" name="Button 1" hidden="1">
              <a:extLst>
                <a:ext uri="{63B3BB69-23CF-44E3-9099-C40C66FF867C}">
                  <a14:compatExt spid="_x0000_s1025"/>
                </a:ext>
              </a:extLst>
            </xdr:cNvPr>
            <xdr:cNvSpPr/>
          </xdr:nvSpPr>
          <xdr:spPr>
            <a:xfrm>
              <a:off x="7105650" y="2219325"/>
              <a:ext cx="819150" cy="494665"/>
            </a:xfrm>
            <a:prstGeom prst="rect">
              <a:avLst/>
            </a:prstGeom>
          </xdr:spPr>
          <xdr:txBody>
            <a:bodyPr vert="horz" wrap="square" lIns="27432" tIns="18288" rIns="27432" bIns="18288" anchor="ctr" anchorCtr="0"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38376;&#20915;&#31639;\2017&#24180;\&#20915;&#31639;&#20844;&#24320;\&#28246;&#21335;&#30465;&#30410;&#38451;&#24066;&#32431;&#26412;&#32423;2017&#24180;&#24230;&#37096;&#38376;&#20915;&#3163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8 财政拨款结转和结余情况表"/>
      <sheetName val="CS09 中央单位驻外机构情况表"/>
      <sheetName val="CS10 中央单位驻外机构人员基本数字表"/>
      <sheetName val="CS11 住房公积金业务收支情况表"/>
      <sheetName val="CS12 项目支出明细表"/>
      <sheetName val="CS13 一般公共预算财政拨款项目支出明细表"/>
      <sheetName val="CS14 政府性基金预算财政拨款项目支出明细表"/>
      <sheetName val="LH01 部门决算量化评价表"/>
    </sheetNames>
    <sheetDataSet>
      <sheetData sheetId="0">
        <row r="3">
          <cell r="A3" t="str">
            <v>编制单位：益阳市信访局</v>
          </cell>
        </row>
        <row r="4">
          <cell r="F4" t="str">
            <v>支出</v>
          </cell>
        </row>
        <row r="5">
          <cell r="F5" t="str">
            <v>项目(按功能分类)</v>
          </cell>
        </row>
        <row r="6">
          <cell r="F6" t="str">
            <v>栏次</v>
          </cell>
        </row>
        <row r="7">
          <cell r="E7">
            <v>621.36</v>
          </cell>
          <cell r="F7" t="str">
            <v>一、一般公共服务支出</v>
          </cell>
          <cell r="G7" t="str">
            <v>37</v>
          </cell>
          <cell r="H7">
            <v>331.02</v>
          </cell>
          <cell r="I7">
            <v>691.05</v>
          </cell>
          <cell r="J7">
            <v>558.95</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1</v>
          </cell>
          <cell r="F13" t="str">
            <v>七、文化体育与传媒支出</v>
          </cell>
          <cell r="G13" t="str">
            <v>43</v>
          </cell>
          <cell r="H13">
            <v>0</v>
          </cell>
          <cell r="I13">
            <v>0</v>
          </cell>
          <cell r="J13">
            <v>0</v>
          </cell>
        </row>
        <row r="14">
          <cell r="F14" t="str">
            <v>八、社会保障和就业支出</v>
          </cell>
          <cell r="G14" t="str">
            <v>44</v>
          </cell>
          <cell r="H14">
            <v>0</v>
          </cell>
          <cell r="I14">
            <v>1.08</v>
          </cell>
          <cell r="J14">
            <v>1.08</v>
          </cell>
        </row>
        <row r="15">
          <cell r="F15" t="str">
            <v>九、医疗卫生与计划生育支出</v>
          </cell>
          <cell r="G15" t="str">
            <v>45</v>
          </cell>
          <cell r="H15">
            <v>0</v>
          </cell>
          <cell r="I15">
            <v>0</v>
          </cell>
          <cell r="J15">
            <v>0</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0</v>
          </cell>
          <cell r="I20">
            <v>0</v>
          </cell>
          <cell r="J20">
            <v>0</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16.64</v>
          </cell>
          <cell r="I25">
            <v>16.64</v>
          </cell>
          <cell r="J25">
            <v>16.64</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结余分配</v>
          </cell>
        </row>
        <row r="31">
          <cell r="O31">
            <v>0</v>
          </cell>
        </row>
        <row r="32">
          <cell r="E32">
            <v>86.41</v>
          </cell>
          <cell r="F32" t="str">
            <v>      交纳所得税</v>
          </cell>
        </row>
        <row r="33">
          <cell r="F33" t="str">
            <v>      提取职工福利基金</v>
          </cell>
        </row>
        <row r="34">
          <cell r="F34" t="str">
            <v>      转入事业基金</v>
          </cell>
        </row>
        <row r="35">
          <cell r="F35" t="str">
            <v>      其他</v>
          </cell>
        </row>
        <row r="36">
          <cell r="F36" t="str">
            <v>    年末结转和结余</v>
          </cell>
        </row>
        <row r="36">
          <cell r="O36">
            <v>132.09</v>
          </cell>
        </row>
        <row r="37">
          <cell r="F37" t="str">
            <v>      基本支出结转</v>
          </cell>
        </row>
        <row r="38">
          <cell r="F38" t="str">
            <v>      项目支出结转和结余</v>
          </cell>
        </row>
        <row r="39">
          <cell r="F39" t="str">
            <v>      经营结余</v>
          </cell>
        </row>
        <row r="40">
          <cell r="F40" t="str">
            <v/>
          </cell>
        </row>
        <row r="41">
          <cell r="F41" t="str">
            <v/>
          </cell>
        </row>
        <row r="42">
          <cell r="E42">
            <v>708.77</v>
          </cell>
          <cell r="F42" t="str">
            <v>总计</v>
          </cell>
        </row>
        <row r="42">
          <cell r="O42">
            <v>708.77</v>
          </cell>
        </row>
        <row r="43">
          <cell r="F43" t="str">
            <v/>
          </cell>
        </row>
      </sheetData>
      <sheetData sheetId="1">
        <row r="4">
          <cell r="F4" t="str">
            <v>支     出</v>
          </cell>
        </row>
        <row r="5">
          <cell r="F5" t="str">
            <v>项目（按功能分类）</v>
          </cell>
        </row>
        <row r="6">
          <cell r="F6" t="str">
            <v/>
          </cell>
        </row>
        <row r="7">
          <cell r="F7" t="str">
            <v>栏    次</v>
          </cell>
        </row>
        <row r="8">
          <cell r="E8">
            <v>621.36</v>
          </cell>
          <cell r="F8" t="str">
            <v>一、一般公共服务支出</v>
          </cell>
          <cell r="G8" t="str">
            <v>31</v>
          </cell>
          <cell r="H8">
            <v>331.02</v>
          </cell>
          <cell r="I8">
            <v>331.02</v>
          </cell>
          <cell r="J8">
            <v>0</v>
          </cell>
          <cell r="K8">
            <v>690.05</v>
          </cell>
          <cell r="L8">
            <v>690.05</v>
          </cell>
          <cell r="M8">
            <v>0</v>
          </cell>
          <cell r="N8">
            <v>557.95</v>
          </cell>
          <cell r="O8">
            <v>557.95</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0</v>
          </cell>
          <cell r="I15">
            <v>0</v>
          </cell>
          <cell r="J15">
            <v>0</v>
          </cell>
          <cell r="K15">
            <v>1.08</v>
          </cell>
          <cell r="L15">
            <v>1.08</v>
          </cell>
          <cell r="M15">
            <v>0</v>
          </cell>
          <cell r="N15">
            <v>1.08</v>
          </cell>
          <cell r="O15">
            <v>1.08</v>
          </cell>
          <cell r="P15">
            <v>0</v>
          </cell>
        </row>
        <row r="16">
          <cell r="F16" t="str">
            <v>九、医疗卫生与计划生育支出</v>
          </cell>
          <cell r="G16" t="str">
            <v>39</v>
          </cell>
          <cell r="H16">
            <v>0</v>
          </cell>
          <cell r="I16">
            <v>0</v>
          </cell>
          <cell r="J16">
            <v>0</v>
          </cell>
          <cell r="K16">
            <v>0</v>
          </cell>
          <cell r="L16">
            <v>0</v>
          </cell>
          <cell r="M16">
            <v>0</v>
          </cell>
          <cell r="N16">
            <v>0</v>
          </cell>
          <cell r="O16">
            <v>0</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0</v>
          </cell>
          <cell r="L19">
            <v>0</v>
          </cell>
          <cell r="M19">
            <v>0</v>
          </cell>
          <cell r="N19">
            <v>0</v>
          </cell>
          <cell r="O19">
            <v>0</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0</v>
          </cell>
          <cell r="L21">
            <v>0</v>
          </cell>
          <cell r="M21">
            <v>0</v>
          </cell>
          <cell r="N21">
            <v>0</v>
          </cell>
          <cell r="O21">
            <v>0</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16.64</v>
          </cell>
          <cell r="I26">
            <v>16.64</v>
          </cell>
          <cell r="J26">
            <v>0</v>
          </cell>
          <cell r="K26">
            <v>16.64</v>
          </cell>
          <cell r="L26">
            <v>16.64</v>
          </cell>
          <cell r="M26">
            <v>0</v>
          </cell>
          <cell r="N26">
            <v>16.64</v>
          </cell>
          <cell r="O26">
            <v>16.64</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621.36</v>
          </cell>
          <cell r="F31" t="str">
            <v>本年支出合计</v>
          </cell>
        </row>
        <row r="31">
          <cell r="Y31">
            <v>575.68</v>
          </cell>
          <cell r="Z31">
            <v>575.68</v>
          </cell>
          <cell r="AA31">
            <v>0</v>
          </cell>
        </row>
        <row r="32">
          <cell r="F32" t="str">
            <v/>
          </cell>
        </row>
        <row r="33">
          <cell r="E33">
            <v>86.41</v>
          </cell>
          <cell r="F33" t="str">
            <v>年末财政拨款结转和结余</v>
          </cell>
        </row>
        <row r="33">
          <cell r="Y33">
            <v>132.09</v>
          </cell>
          <cell r="Z33">
            <v>132.09</v>
          </cell>
          <cell r="AA33">
            <v>0</v>
          </cell>
        </row>
        <row r="34">
          <cell r="E34">
            <v>86.41</v>
          </cell>
          <cell r="F34" t="str">
            <v>    基本支出结转</v>
          </cell>
        </row>
        <row r="35">
          <cell r="E35">
            <v>0</v>
          </cell>
          <cell r="F35" t="str">
            <v>    项目支出结转和结余</v>
          </cell>
        </row>
        <row r="36">
          <cell r="F36" t="str">
            <v/>
          </cell>
        </row>
        <row r="37">
          <cell r="E37">
            <v>707.77</v>
          </cell>
          <cell r="F37" t="str">
            <v>总计</v>
          </cell>
        </row>
        <row r="37">
          <cell r="Y37">
            <v>707.77</v>
          </cell>
          <cell r="Z37">
            <v>707.77</v>
          </cell>
          <cell r="AA37">
            <v>0</v>
          </cell>
        </row>
        <row r="38">
          <cell r="F38" t="str">
            <v/>
          </cell>
        </row>
      </sheetData>
      <sheetData sheetId="2"/>
      <sheetData sheetId="3">
        <row r="9">
          <cell r="E9">
            <v>622.36</v>
          </cell>
          <cell r="F9">
            <v>621.36</v>
          </cell>
          <cell r="G9">
            <v>0</v>
          </cell>
          <cell r="H9">
            <v>0</v>
          </cell>
          <cell r="I9">
            <v>0</v>
          </cell>
          <cell r="J9">
            <v>0</v>
          </cell>
          <cell r="K9">
            <v>1</v>
          </cell>
        </row>
        <row r="10">
          <cell r="A10" t="str">
            <v>201</v>
          </cell>
          <cell r="B10" t="str">
            <v/>
          </cell>
          <cell r="C10" t="str">
            <v/>
          </cell>
          <cell r="D10" t="str">
            <v>一般公共服务支出</v>
          </cell>
          <cell r="E10">
            <v>604.64</v>
          </cell>
          <cell r="F10">
            <v>603.64</v>
          </cell>
          <cell r="G10">
            <v>0</v>
          </cell>
          <cell r="H10">
            <v>0</v>
          </cell>
          <cell r="I10">
            <v>0</v>
          </cell>
          <cell r="J10">
            <v>0</v>
          </cell>
          <cell r="K10">
            <v>1</v>
          </cell>
        </row>
        <row r="11">
          <cell r="A11" t="str">
            <v>20101</v>
          </cell>
          <cell r="B11" t="str">
            <v/>
          </cell>
          <cell r="C11" t="str">
            <v/>
          </cell>
          <cell r="D11" t="str">
            <v>人大事务</v>
          </cell>
          <cell r="E11">
            <v>16.78</v>
          </cell>
          <cell r="F11">
            <v>16.78</v>
          </cell>
          <cell r="G11">
            <v>0</v>
          </cell>
          <cell r="H11">
            <v>0</v>
          </cell>
          <cell r="I11">
            <v>0</v>
          </cell>
          <cell r="J11">
            <v>0</v>
          </cell>
          <cell r="K11">
            <v>0</v>
          </cell>
        </row>
        <row r="12">
          <cell r="A12" t="str">
            <v>2010101</v>
          </cell>
          <cell r="B12" t="str">
            <v/>
          </cell>
          <cell r="C12" t="str">
            <v/>
          </cell>
          <cell r="D12" t="str">
            <v>  行政运行</v>
          </cell>
          <cell r="E12">
            <v>16.78</v>
          </cell>
          <cell r="F12">
            <v>16.78</v>
          </cell>
          <cell r="G12">
            <v>0</v>
          </cell>
          <cell r="H12">
            <v>0</v>
          </cell>
          <cell r="I12">
            <v>0</v>
          </cell>
          <cell r="J12">
            <v>0</v>
          </cell>
          <cell r="K12">
            <v>0</v>
          </cell>
        </row>
        <row r="13">
          <cell r="A13" t="str">
            <v>20102</v>
          </cell>
          <cell r="B13" t="str">
            <v/>
          </cell>
          <cell r="C13" t="str">
            <v/>
          </cell>
          <cell r="D13" t="str">
            <v>政协事务</v>
          </cell>
          <cell r="E13">
            <v>2.77</v>
          </cell>
          <cell r="F13">
            <v>2.77</v>
          </cell>
          <cell r="G13">
            <v>0</v>
          </cell>
          <cell r="H13">
            <v>0</v>
          </cell>
          <cell r="I13">
            <v>0</v>
          </cell>
          <cell r="J13">
            <v>0</v>
          </cell>
          <cell r="K13">
            <v>0</v>
          </cell>
        </row>
        <row r="14">
          <cell r="A14" t="str">
            <v>2010201</v>
          </cell>
          <cell r="B14" t="str">
            <v/>
          </cell>
          <cell r="C14" t="str">
            <v/>
          </cell>
          <cell r="D14" t="str">
            <v>  行政运行</v>
          </cell>
          <cell r="E14">
            <v>2.77</v>
          </cell>
          <cell r="F14">
            <v>2.77</v>
          </cell>
          <cell r="G14">
            <v>0</v>
          </cell>
          <cell r="H14">
            <v>0</v>
          </cell>
          <cell r="I14">
            <v>0</v>
          </cell>
          <cell r="J14">
            <v>0</v>
          </cell>
          <cell r="K14">
            <v>0</v>
          </cell>
        </row>
        <row r="15">
          <cell r="A15" t="str">
            <v>20103</v>
          </cell>
          <cell r="B15" t="str">
            <v/>
          </cell>
          <cell r="C15" t="str">
            <v/>
          </cell>
          <cell r="D15" t="str">
            <v>政府办公厅（室）及相关机构事务</v>
          </cell>
          <cell r="E15">
            <v>584.39</v>
          </cell>
          <cell r="F15">
            <v>583.39</v>
          </cell>
          <cell r="G15">
            <v>0</v>
          </cell>
          <cell r="H15">
            <v>0</v>
          </cell>
          <cell r="I15">
            <v>0</v>
          </cell>
          <cell r="J15">
            <v>0</v>
          </cell>
          <cell r="K15">
            <v>1</v>
          </cell>
        </row>
        <row r="16">
          <cell r="A16" t="str">
            <v>2010301</v>
          </cell>
          <cell r="B16" t="str">
            <v/>
          </cell>
          <cell r="C16" t="str">
            <v/>
          </cell>
          <cell r="D16" t="str">
            <v>  行政运行</v>
          </cell>
          <cell r="E16">
            <v>240.26</v>
          </cell>
          <cell r="F16">
            <v>240.26</v>
          </cell>
          <cell r="G16">
            <v>0</v>
          </cell>
          <cell r="H16">
            <v>0</v>
          </cell>
          <cell r="I16">
            <v>0</v>
          </cell>
          <cell r="J16">
            <v>0</v>
          </cell>
          <cell r="K16">
            <v>0</v>
          </cell>
        </row>
        <row r="17">
          <cell r="A17" t="str">
            <v>2010302</v>
          </cell>
          <cell r="B17" t="str">
            <v/>
          </cell>
          <cell r="C17" t="str">
            <v/>
          </cell>
          <cell r="D17" t="str">
            <v>  一般行政管理事务</v>
          </cell>
          <cell r="E17">
            <v>50.43</v>
          </cell>
          <cell r="F17">
            <v>50.43</v>
          </cell>
          <cell r="G17">
            <v>0</v>
          </cell>
          <cell r="H17">
            <v>0</v>
          </cell>
          <cell r="I17">
            <v>0</v>
          </cell>
          <cell r="J17">
            <v>0</v>
          </cell>
          <cell r="K17">
            <v>0</v>
          </cell>
        </row>
        <row r="18">
          <cell r="A18" t="str">
            <v>2010308</v>
          </cell>
          <cell r="B18" t="str">
            <v/>
          </cell>
          <cell r="C18" t="str">
            <v/>
          </cell>
          <cell r="D18" t="str">
            <v>  信访事务</v>
          </cell>
          <cell r="E18">
            <v>293.7</v>
          </cell>
          <cell r="F18">
            <v>292.7</v>
          </cell>
          <cell r="G18">
            <v>0</v>
          </cell>
          <cell r="H18">
            <v>0</v>
          </cell>
          <cell r="I18">
            <v>0</v>
          </cell>
          <cell r="J18">
            <v>0</v>
          </cell>
          <cell r="K18">
            <v>1</v>
          </cell>
        </row>
        <row r="19">
          <cell r="A19" t="str">
            <v>20199</v>
          </cell>
          <cell r="B19" t="str">
            <v/>
          </cell>
          <cell r="C19" t="str">
            <v/>
          </cell>
          <cell r="D19" t="str">
            <v>其他一般公共服务支出</v>
          </cell>
          <cell r="E19">
            <v>0.7</v>
          </cell>
          <cell r="F19">
            <v>0.7</v>
          </cell>
          <cell r="G19">
            <v>0</v>
          </cell>
          <cell r="H19">
            <v>0</v>
          </cell>
          <cell r="I19">
            <v>0</v>
          </cell>
          <cell r="J19">
            <v>0</v>
          </cell>
          <cell r="K19">
            <v>0</v>
          </cell>
        </row>
        <row r="20">
          <cell r="A20" t="str">
            <v>2019999</v>
          </cell>
          <cell r="B20" t="str">
            <v/>
          </cell>
          <cell r="C20" t="str">
            <v/>
          </cell>
          <cell r="D20" t="str">
            <v>  其他一般公共服务支出</v>
          </cell>
          <cell r="E20">
            <v>0.7</v>
          </cell>
          <cell r="F20">
            <v>0.7</v>
          </cell>
          <cell r="G20">
            <v>0</v>
          </cell>
          <cell r="H20">
            <v>0</v>
          </cell>
          <cell r="I20">
            <v>0</v>
          </cell>
          <cell r="J20">
            <v>0</v>
          </cell>
          <cell r="K20">
            <v>0</v>
          </cell>
        </row>
        <row r="21">
          <cell r="A21" t="str">
            <v>208</v>
          </cell>
          <cell r="B21" t="str">
            <v/>
          </cell>
          <cell r="C21" t="str">
            <v/>
          </cell>
          <cell r="D21" t="str">
            <v>社会保障和就业支出</v>
          </cell>
          <cell r="E21">
            <v>1.08</v>
          </cell>
          <cell r="F21">
            <v>1.08</v>
          </cell>
          <cell r="G21">
            <v>0</v>
          </cell>
          <cell r="H21">
            <v>0</v>
          </cell>
          <cell r="I21">
            <v>0</v>
          </cell>
          <cell r="J21">
            <v>0</v>
          </cell>
          <cell r="K21">
            <v>0</v>
          </cell>
        </row>
        <row r="22">
          <cell r="A22" t="str">
            <v>20807</v>
          </cell>
          <cell r="B22" t="str">
            <v/>
          </cell>
          <cell r="C22" t="str">
            <v/>
          </cell>
          <cell r="D22" t="str">
            <v>就业补助</v>
          </cell>
          <cell r="E22">
            <v>1.08</v>
          </cell>
          <cell r="F22">
            <v>1.08</v>
          </cell>
          <cell r="G22">
            <v>0</v>
          </cell>
          <cell r="H22">
            <v>0</v>
          </cell>
          <cell r="I22">
            <v>0</v>
          </cell>
          <cell r="J22">
            <v>0</v>
          </cell>
          <cell r="K22">
            <v>0</v>
          </cell>
        </row>
        <row r="23">
          <cell r="A23" t="str">
            <v>2080799</v>
          </cell>
          <cell r="B23" t="str">
            <v/>
          </cell>
          <cell r="C23" t="str">
            <v/>
          </cell>
          <cell r="D23" t="str">
            <v>  其他就业补助支出★</v>
          </cell>
          <cell r="E23">
            <v>1.08</v>
          </cell>
          <cell r="F23">
            <v>1.08</v>
          </cell>
          <cell r="G23">
            <v>0</v>
          </cell>
          <cell r="H23">
            <v>0</v>
          </cell>
          <cell r="I23">
            <v>0</v>
          </cell>
          <cell r="J23">
            <v>0</v>
          </cell>
          <cell r="K23">
            <v>0</v>
          </cell>
        </row>
        <row r="24">
          <cell r="A24" t="str">
            <v>221</v>
          </cell>
          <cell r="B24" t="str">
            <v/>
          </cell>
          <cell r="C24" t="str">
            <v/>
          </cell>
          <cell r="D24" t="str">
            <v>住房保障支出</v>
          </cell>
          <cell r="E24">
            <v>16.64</v>
          </cell>
          <cell r="F24">
            <v>16.64</v>
          </cell>
          <cell r="G24">
            <v>0</v>
          </cell>
          <cell r="H24">
            <v>0</v>
          </cell>
          <cell r="I24">
            <v>0</v>
          </cell>
          <cell r="J24">
            <v>0</v>
          </cell>
          <cell r="K24">
            <v>0</v>
          </cell>
        </row>
        <row r="25">
          <cell r="A25" t="str">
            <v>22102</v>
          </cell>
          <cell r="B25" t="str">
            <v/>
          </cell>
          <cell r="C25" t="str">
            <v/>
          </cell>
          <cell r="D25" t="str">
            <v>住房改革支出</v>
          </cell>
          <cell r="E25">
            <v>16.64</v>
          </cell>
          <cell r="F25">
            <v>16.64</v>
          </cell>
          <cell r="G25">
            <v>0</v>
          </cell>
          <cell r="H25">
            <v>0</v>
          </cell>
          <cell r="I25">
            <v>0</v>
          </cell>
          <cell r="J25">
            <v>0</v>
          </cell>
          <cell r="K25">
            <v>0</v>
          </cell>
        </row>
        <row r="26">
          <cell r="A26" t="str">
            <v>2210201</v>
          </cell>
          <cell r="B26" t="str">
            <v/>
          </cell>
          <cell r="C26" t="str">
            <v/>
          </cell>
          <cell r="D26" t="str">
            <v>  住房公积金</v>
          </cell>
          <cell r="E26">
            <v>16.64</v>
          </cell>
          <cell r="F26">
            <v>16.64</v>
          </cell>
          <cell r="G26">
            <v>0</v>
          </cell>
          <cell r="H26">
            <v>0</v>
          </cell>
          <cell r="I26">
            <v>0</v>
          </cell>
          <cell r="J26">
            <v>0</v>
          </cell>
          <cell r="K26">
            <v>0</v>
          </cell>
        </row>
        <row r="28">
          <cell r="G28" t="str">
            <v>—4.%d —</v>
          </cell>
        </row>
      </sheetData>
      <sheetData sheetId="4">
        <row r="9">
          <cell r="E9">
            <v>576.68</v>
          </cell>
          <cell r="F9">
            <v>425.35</v>
          </cell>
          <cell r="G9">
            <v>151.33</v>
          </cell>
          <cell r="H9">
            <v>0</v>
          </cell>
          <cell r="I9">
            <v>0</v>
          </cell>
          <cell r="J9">
            <v>0</v>
          </cell>
        </row>
        <row r="10">
          <cell r="A10" t="str">
            <v>201</v>
          </cell>
          <cell r="B10" t="str">
            <v/>
          </cell>
          <cell r="C10" t="str">
            <v/>
          </cell>
          <cell r="D10" t="str">
            <v>一般公共服务支出</v>
          </cell>
          <cell r="E10">
            <v>558.95</v>
          </cell>
          <cell r="F10">
            <v>407.63</v>
          </cell>
          <cell r="G10">
            <v>151.33</v>
          </cell>
          <cell r="H10">
            <v>0</v>
          </cell>
          <cell r="I10">
            <v>0</v>
          </cell>
          <cell r="J10">
            <v>0</v>
          </cell>
        </row>
        <row r="11">
          <cell r="A11" t="str">
            <v>20101</v>
          </cell>
          <cell r="B11" t="str">
            <v/>
          </cell>
          <cell r="C11" t="str">
            <v/>
          </cell>
          <cell r="D11" t="str">
            <v>人大事务</v>
          </cell>
          <cell r="E11">
            <v>16.78</v>
          </cell>
          <cell r="F11">
            <v>16.78</v>
          </cell>
          <cell r="G11">
            <v>0</v>
          </cell>
          <cell r="H11">
            <v>0</v>
          </cell>
          <cell r="I11">
            <v>0</v>
          </cell>
          <cell r="J11">
            <v>0</v>
          </cell>
        </row>
        <row r="12">
          <cell r="A12" t="str">
            <v>2010101</v>
          </cell>
          <cell r="B12" t="str">
            <v/>
          </cell>
          <cell r="C12" t="str">
            <v/>
          </cell>
          <cell r="D12" t="str">
            <v>  行政运行</v>
          </cell>
          <cell r="E12">
            <v>16.78</v>
          </cell>
          <cell r="F12">
            <v>16.78</v>
          </cell>
          <cell r="G12">
            <v>0</v>
          </cell>
          <cell r="H12">
            <v>0</v>
          </cell>
          <cell r="I12">
            <v>0</v>
          </cell>
          <cell r="J12">
            <v>0</v>
          </cell>
        </row>
        <row r="13">
          <cell r="A13" t="str">
            <v>20102</v>
          </cell>
          <cell r="B13" t="str">
            <v/>
          </cell>
          <cell r="C13" t="str">
            <v/>
          </cell>
          <cell r="D13" t="str">
            <v>政协事务</v>
          </cell>
          <cell r="E13">
            <v>2.77</v>
          </cell>
          <cell r="F13">
            <v>2.77</v>
          </cell>
          <cell r="G13">
            <v>0</v>
          </cell>
          <cell r="H13">
            <v>0</v>
          </cell>
          <cell r="I13">
            <v>0</v>
          </cell>
          <cell r="J13">
            <v>0</v>
          </cell>
        </row>
        <row r="14">
          <cell r="A14" t="str">
            <v>2010201</v>
          </cell>
          <cell r="B14" t="str">
            <v/>
          </cell>
          <cell r="C14" t="str">
            <v/>
          </cell>
          <cell r="D14" t="str">
            <v>  行政运行</v>
          </cell>
          <cell r="E14">
            <v>2.77</v>
          </cell>
          <cell r="F14">
            <v>2.77</v>
          </cell>
          <cell r="G14">
            <v>0</v>
          </cell>
          <cell r="H14">
            <v>0</v>
          </cell>
          <cell r="I14">
            <v>0</v>
          </cell>
          <cell r="J14">
            <v>0</v>
          </cell>
        </row>
        <row r="15">
          <cell r="A15" t="str">
            <v>20103</v>
          </cell>
          <cell r="B15" t="str">
            <v/>
          </cell>
          <cell r="C15" t="str">
            <v/>
          </cell>
          <cell r="D15" t="str">
            <v>政府办公厅（室）及相关机构事务</v>
          </cell>
          <cell r="E15">
            <v>538.7</v>
          </cell>
          <cell r="F15">
            <v>387.38</v>
          </cell>
          <cell r="G15">
            <v>151.33</v>
          </cell>
          <cell r="H15">
            <v>0</v>
          </cell>
          <cell r="I15">
            <v>0</v>
          </cell>
          <cell r="J15">
            <v>0</v>
          </cell>
        </row>
        <row r="16">
          <cell r="A16" t="str">
            <v>2010301</v>
          </cell>
          <cell r="B16" t="str">
            <v/>
          </cell>
          <cell r="C16" t="str">
            <v/>
          </cell>
          <cell r="D16" t="str">
            <v>  行政运行</v>
          </cell>
          <cell r="E16">
            <v>240.26</v>
          </cell>
          <cell r="F16">
            <v>240.26</v>
          </cell>
          <cell r="G16">
            <v>0</v>
          </cell>
          <cell r="H16">
            <v>0</v>
          </cell>
          <cell r="I16">
            <v>0</v>
          </cell>
          <cell r="J16">
            <v>0</v>
          </cell>
        </row>
        <row r="17">
          <cell r="A17" t="str">
            <v>2010302</v>
          </cell>
          <cell r="B17" t="str">
            <v/>
          </cell>
          <cell r="C17" t="str">
            <v/>
          </cell>
          <cell r="D17" t="str">
            <v>  一般行政管理事务</v>
          </cell>
          <cell r="E17">
            <v>50.43</v>
          </cell>
          <cell r="F17">
            <v>0</v>
          </cell>
          <cell r="G17">
            <v>50.43</v>
          </cell>
          <cell r="H17">
            <v>0</v>
          </cell>
          <cell r="I17">
            <v>0</v>
          </cell>
          <cell r="J17">
            <v>0</v>
          </cell>
        </row>
        <row r="18">
          <cell r="A18" t="str">
            <v>2010308</v>
          </cell>
          <cell r="B18" t="str">
            <v/>
          </cell>
          <cell r="C18" t="str">
            <v/>
          </cell>
          <cell r="D18" t="str">
            <v>  信访事务</v>
          </cell>
          <cell r="E18">
            <v>248.01</v>
          </cell>
          <cell r="F18">
            <v>147.12</v>
          </cell>
          <cell r="G18">
            <v>100.9</v>
          </cell>
          <cell r="H18">
            <v>0</v>
          </cell>
          <cell r="I18">
            <v>0</v>
          </cell>
          <cell r="J18">
            <v>0</v>
          </cell>
        </row>
        <row r="19">
          <cell r="A19" t="str">
            <v>20199</v>
          </cell>
          <cell r="B19" t="str">
            <v/>
          </cell>
          <cell r="C19" t="str">
            <v/>
          </cell>
          <cell r="D19" t="str">
            <v>其他一般公共服务支出</v>
          </cell>
          <cell r="E19">
            <v>0.7</v>
          </cell>
          <cell r="F19">
            <v>0.7</v>
          </cell>
          <cell r="G19">
            <v>0</v>
          </cell>
          <cell r="H19">
            <v>0</v>
          </cell>
          <cell r="I19">
            <v>0</v>
          </cell>
          <cell r="J19">
            <v>0</v>
          </cell>
        </row>
        <row r="20">
          <cell r="A20" t="str">
            <v>2019999</v>
          </cell>
          <cell r="B20" t="str">
            <v/>
          </cell>
          <cell r="C20" t="str">
            <v/>
          </cell>
          <cell r="D20" t="str">
            <v>  其他一般公共服务支出</v>
          </cell>
          <cell r="E20">
            <v>0.7</v>
          </cell>
          <cell r="F20">
            <v>0.7</v>
          </cell>
          <cell r="G20">
            <v>0</v>
          </cell>
          <cell r="H20">
            <v>0</v>
          </cell>
          <cell r="I20">
            <v>0</v>
          </cell>
          <cell r="J20">
            <v>0</v>
          </cell>
        </row>
        <row r="21">
          <cell r="A21" t="str">
            <v>208</v>
          </cell>
          <cell r="B21" t="str">
            <v/>
          </cell>
          <cell r="C21" t="str">
            <v/>
          </cell>
          <cell r="D21" t="str">
            <v>社会保障和就业支出</v>
          </cell>
          <cell r="E21">
            <v>1.08</v>
          </cell>
          <cell r="F21">
            <v>1.08</v>
          </cell>
          <cell r="G21">
            <v>0</v>
          </cell>
          <cell r="H21">
            <v>0</v>
          </cell>
          <cell r="I21">
            <v>0</v>
          </cell>
          <cell r="J21">
            <v>0</v>
          </cell>
        </row>
        <row r="22">
          <cell r="A22" t="str">
            <v>20807</v>
          </cell>
          <cell r="B22" t="str">
            <v/>
          </cell>
          <cell r="C22" t="str">
            <v/>
          </cell>
          <cell r="D22" t="str">
            <v>就业补助</v>
          </cell>
          <cell r="E22">
            <v>1.08</v>
          </cell>
          <cell r="F22">
            <v>1.08</v>
          </cell>
          <cell r="G22">
            <v>0</v>
          </cell>
          <cell r="H22">
            <v>0</v>
          </cell>
          <cell r="I22">
            <v>0</v>
          </cell>
          <cell r="J22">
            <v>0</v>
          </cell>
        </row>
        <row r="23">
          <cell r="A23" t="str">
            <v>2080799</v>
          </cell>
          <cell r="B23" t="str">
            <v/>
          </cell>
          <cell r="C23" t="str">
            <v/>
          </cell>
          <cell r="D23" t="str">
            <v>  其他就业补助支出★</v>
          </cell>
          <cell r="E23">
            <v>1.08</v>
          </cell>
          <cell r="F23">
            <v>1.08</v>
          </cell>
          <cell r="G23">
            <v>0</v>
          </cell>
          <cell r="H23">
            <v>0</v>
          </cell>
          <cell r="I23">
            <v>0</v>
          </cell>
          <cell r="J23">
            <v>0</v>
          </cell>
        </row>
        <row r="24">
          <cell r="A24" t="str">
            <v>221</v>
          </cell>
          <cell r="B24" t="str">
            <v/>
          </cell>
          <cell r="C24" t="str">
            <v/>
          </cell>
          <cell r="D24" t="str">
            <v>住房保障支出</v>
          </cell>
          <cell r="E24">
            <v>16.64</v>
          </cell>
          <cell r="F24">
            <v>16.64</v>
          </cell>
          <cell r="G24">
            <v>0</v>
          </cell>
          <cell r="H24">
            <v>0</v>
          </cell>
          <cell r="I24">
            <v>0</v>
          </cell>
          <cell r="J24">
            <v>0</v>
          </cell>
        </row>
        <row r="25">
          <cell r="A25" t="str">
            <v>22102</v>
          </cell>
          <cell r="B25" t="str">
            <v/>
          </cell>
          <cell r="C25" t="str">
            <v/>
          </cell>
          <cell r="D25" t="str">
            <v>住房改革支出</v>
          </cell>
          <cell r="E25">
            <v>16.64</v>
          </cell>
          <cell r="F25">
            <v>16.64</v>
          </cell>
          <cell r="G25">
            <v>0</v>
          </cell>
          <cell r="H25">
            <v>0</v>
          </cell>
          <cell r="I25">
            <v>0</v>
          </cell>
          <cell r="J25">
            <v>0</v>
          </cell>
        </row>
        <row r="26">
          <cell r="A26" t="str">
            <v>2210201</v>
          </cell>
          <cell r="B26" t="str">
            <v/>
          </cell>
          <cell r="C26" t="str">
            <v/>
          </cell>
          <cell r="D26" t="str">
            <v>  住房公积金</v>
          </cell>
          <cell r="E26">
            <v>16.64</v>
          </cell>
          <cell r="F26">
            <v>16.64</v>
          </cell>
          <cell r="G26">
            <v>0</v>
          </cell>
          <cell r="H26">
            <v>0</v>
          </cell>
          <cell r="I26">
            <v>0</v>
          </cell>
          <cell r="J26">
            <v>0</v>
          </cell>
        </row>
        <row r="28">
          <cell r="F28" t="str">
            <v>— 4.%d —</v>
          </cell>
        </row>
      </sheetData>
      <sheetData sheetId="5"/>
      <sheetData sheetId="6"/>
      <sheetData sheetId="7"/>
      <sheetData sheetId="8"/>
      <sheetData sheetId="9"/>
      <sheetData sheetId="10"/>
      <sheetData sheetId="11">
        <row r="9">
          <cell r="K9">
            <v>575.68</v>
          </cell>
          <cell r="L9">
            <v>424.35</v>
          </cell>
        </row>
        <row r="9">
          <cell r="O9">
            <v>151.33</v>
          </cell>
        </row>
        <row r="10">
          <cell r="A10" t="str">
            <v>201</v>
          </cell>
          <cell r="B10" t="str">
            <v/>
          </cell>
          <cell r="C10" t="str">
            <v/>
          </cell>
          <cell r="D10" t="str">
            <v>一般公共服务支出</v>
          </cell>
          <cell r="E10">
            <v>86.41</v>
          </cell>
          <cell r="F10">
            <v>2.55</v>
          </cell>
          <cell r="G10">
            <v>83.86</v>
          </cell>
          <cell r="H10">
            <v>603.64</v>
          </cell>
          <cell r="I10">
            <v>404.43</v>
          </cell>
          <cell r="J10">
            <v>199.21</v>
          </cell>
          <cell r="K10">
            <v>557.95</v>
          </cell>
          <cell r="L10">
            <v>406.63</v>
          </cell>
          <cell r="M10">
            <v>268.61</v>
          </cell>
          <cell r="N10">
            <v>138.02</v>
          </cell>
          <cell r="O10">
            <v>151.33</v>
          </cell>
          <cell r="P10">
            <v>132.09</v>
          </cell>
          <cell r="Q10">
            <v>0.35</v>
          </cell>
          <cell r="R10">
            <v>131.75</v>
          </cell>
          <cell r="S10">
            <v>131.75</v>
          </cell>
          <cell r="T10">
            <v>0</v>
          </cell>
        </row>
        <row r="11">
          <cell r="A11" t="str">
            <v>20101</v>
          </cell>
          <cell r="B11" t="str">
            <v/>
          </cell>
          <cell r="C11" t="str">
            <v/>
          </cell>
          <cell r="D11" t="str">
            <v>人大事务</v>
          </cell>
          <cell r="E11">
            <v>0</v>
          </cell>
          <cell r="F11">
            <v>0</v>
          </cell>
          <cell r="G11">
            <v>0</v>
          </cell>
          <cell r="H11">
            <v>16.78</v>
          </cell>
          <cell r="I11">
            <v>16.78</v>
          </cell>
          <cell r="J11">
            <v>0</v>
          </cell>
          <cell r="K11">
            <v>16.78</v>
          </cell>
          <cell r="L11">
            <v>16.78</v>
          </cell>
          <cell r="M11">
            <v>16.78</v>
          </cell>
          <cell r="N11">
            <v>0</v>
          </cell>
          <cell r="O11">
            <v>0</v>
          </cell>
          <cell r="P11">
            <v>0</v>
          </cell>
          <cell r="Q11">
            <v>0</v>
          </cell>
          <cell r="R11">
            <v>0</v>
          </cell>
          <cell r="S11">
            <v>0</v>
          </cell>
          <cell r="T11">
            <v>0</v>
          </cell>
        </row>
        <row r="12">
          <cell r="A12" t="str">
            <v>2010101</v>
          </cell>
          <cell r="B12" t="str">
            <v/>
          </cell>
          <cell r="C12" t="str">
            <v/>
          </cell>
          <cell r="D12" t="str">
            <v>  行政运行</v>
          </cell>
          <cell r="E12">
            <v>0</v>
          </cell>
          <cell r="F12">
            <v>0</v>
          </cell>
          <cell r="G12">
            <v>0</v>
          </cell>
          <cell r="H12">
            <v>16.78</v>
          </cell>
          <cell r="I12">
            <v>16.78</v>
          </cell>
          <cell r="J12">
            <v>0</v>
          </cell>
          <cell r="K12">
            <v>16.78</v>
          </cell>
          <cell r="L12">
            <v>16.78</v>
          </cell>
          <cell r="M12">
            <v>16.78</v>
          </cell>
          <cell r="N12">
            <v>0</v>
          </cell>
          <cell r="O12">
            <v>0</v>
          </cell>
          <cell r="P12">
            <v>0</v>
          </cell>
          <cell r="Q12">
            <v>0</v>
          </cell>
          <cell r="R12">
            <v>0</v>
          </cell>
          <cell r="S12">
            <v>0</v>
          </cell>
          <cell r="T12">
            <v>0</v>
          </cell>
        </row>
        <row r="13">
          <cell r="A13" t="str">
            <v>20102</v>
          </cell>
          <cell r="B13" t="str">
            <v/>
          </cell>
          <cell r="C13" t="str">
            <v/>
          </cell>
          <cell r="D13" t="str">
            <v>政协事务</v>
          </cell>
          <cell r="E13">
            <v>0</v>
          </cell>
          <cell r="F13">
            <v>0</v>
          </cell>
          <cell r="G13">
            <v>0</v>
          </cell>
          <cell r="H13">
            <v>2.77</v>
          </cell>
          <cell r="I13">
            <v>2.77</v>
          </cell>
          <cell r="J13">
            <v>0</v>
          </cell>
          <cell r="K13">
            <v>2.77</v>
          </cell>
          <cell r="L13">
            <v>2.77</v>
          </cell>
          <cell r="M13">
            <v>2.77</v>
          </cell>
          <cell r="N13">
            <v>0</v>
          </cell>
          <cell r="O13">
            <v>0</v>
          </cell>
          <cell r="P13">
            <v>0</v>
          </cell>
          <cell r="Q13">
            <v>0</v>
          </cell>
          <cell r="R13">
            <v>0</v>
          </cell>
          <cell r="S13">
            <v>0</v>
          </cell>
          <cell r="T13">
            <v>0</v>
          </cell>
        </row>
        <row r="14">
          <cell r="A14" t="str">
            <v>2010201</v>
          </cell>
          <cell r="B14" t="str">
            <v/>
          </cell>
          <cell r="C14" t="str">
            <v/>
          </cell>
          <cell r="D14" t="str">
            <v>  行政运行</v>
          </cell>
          <cell r="E14">
            <v>0</v>
          </cell>
          <cell r="F14">
            <v>0</v>
          </cell>
          <cell r="G14">
            <v>0</v>
          </cell>
          <cell r="H14">
            <v>2.77</v>
          </cell>
          <cell r="I14">
            <v>2.77</v>
          </cell>
          <cell r="J14">
            <v>0</v>
          </cell>
          <cell r="K14">
            <v>2.77</v>
          </cell>
          <cell r="L14">
            <v>2.77</v>
          </cell>
          <cell r="M14">
            <v>2.77</v>
          </cell>
          <cell r="N14">
            <v>0</v>
          </cell>
          <cell r="O14">
            <v>0</v>
          </cell>
          <cell r="P14">
            <v>0</v>
          </cell>
          <cell r="Q14">
            <v>0</v>
          </cell>
          <cell r="R14">
            <v>0</v>
          </cell>
          <cell r="S14">
            <v>0</v>
          </cell>
          <cell r="T14">
            <v>0</v>
          </cell>
        </row>
        <row r="15">
          <cell r="A15" t="str">
            <v>20103</v>
          </cell>
          <cell r="B15" t="str">
            <v/>
          </cell>
          <cell r="C15" t="str">
            <v/>
          </cell>
          <cell r="D15" t="str">
            <v>政府办公厅（室）及相关机构事务</v>
          </cell>
          <cell r="E15">
            <v>86.41</v>
          </cell>
          <cell r="F15">
            <v>2.55</v>
          </cell>
          <cell r="G15">
            <v>83.86</v>
          </cell>
          <cell r="H15">
            <v>583.39</v>
          </cell>
          <cell r="I15">
            <v>384.18</v>
          </cell>
          <cell r="J15">
            <v>199.21</v>
          </cell>
          <cell r="K15">
            <v>537.7</v>
          </cell>
          <cell r="L15">
            <v>386.38</v>
          </cell>
          <cell r="M15">
            <v>248.36</v>
          </cell>
          <cell r="N15">
            <v>138.02</v>
          </cell>
          <cell r="O15">
            <v>151.33</v>
          </cell>
          <cell r="P15">
            <v>132.09</v>
          </cell>
          <cell r="Q15">
            <v>0.35</v>
          </cell>
          <cell r="R15">
            <v>131.75</v>
          </cell>
          <cell r="S15">
            <v>131.75</v>
          </cell>
          <cell r="T15">
            <v>0</v>
          </cell>
        </row>
        <row r="16">
          <cell r="A16" t="str">
            <v>2010301</v>
          </cell>
          <cell r="B16" t="str">
            <v/>
          </cell>
          <cell r="C16" t="str">
            <v/>
          </cell>
          <cell r="D16" t="str">
            <v>  行政运行</v>
          </cell>
          <cell r="E16">
            <v>0</v>
          </cell>
          <cell r="F16">
            <v>0</v>
          </cell>
          <cell r="G16">
            <v>0</v>
          </cell>
          <cell r="H16">
            <v>240.26</v>
          </cell>
          <cell r="I16">
            <v>240.26</v>
          </cell>
          <cell r="J16">
            <v>0</v>
          </cell>
          <cell r="K16">
            <v>240.26</v>
          </cell>
          <cell r="L16">
            <v>240.26</v>
          </cell>
          <cell r="M16">
            <v>240.26</v>
          </cell>
          <cell r="N16">
            <v>0</v>
          </cell>
          <cell r="O16">
            <v>0</v>
          </cell>
          <cell r="P16">
            <v>0</v>
          </cell>
          <cell r="Q16">
            <v>0</v>
          </cell>
          <cell r="R16">
            <v>0</v>
          </cell>
          <cell r="S16">
            <v>0</v>
          </cell>
          <cell r="T16">
            <v>0</v>
          </cell>
        </row>
        <row r="17">
          <cell r="A17" t="str">
            <v>2010302</v>
          </cell>
          <cell r="B17" t="str">
            <v/>
          </cell>
          <cell r="C17" t="str">
            <v/>
          </cell>
          <cell r="D17" t="str">
            <v>  一般行政管理事务</v>
          </cell>
          <cell r="E17">
            <v>0</v>
          </cell>
          <cell r="F17">
            <v>0</v>
          </cell>
          <cell r="G17">
            <v>0</v>
          </cell>
          <cell r="H17">
            <v>50.43</v>
          </cell>
          <cell r="I17">
            <v>0</v>
          </cell>
          <cell r="J17">
            <v>50.43</v>
          </cell>
          <cell r="K17">
            <v>50.43</v>
          </cell>
          <cell r="L17">
            <v>0</v>
          </cell>
          <cell r="M17">
            <v>0</v>
          </cell>
          <cell r="N17">
            <v>0</v>
          </cell>
          <cell r="O17">
            <v>50.43</v>
          </cell>
          <cell r="P17">
            <v>0</v>
          </cell>
          <cell r="Q17">
            <v>0</v>
          </cell>
          <cell r="R17">
            <v>0</v>
          </cell>
          <cell r="S17">
            <v>0</v>
          </cell>
          <cell r="T17">
            <v>0</v>
          </cell>
        </row>
        <row r="18">
          <cell r="A18" t="str">
            <v>2010308</v>
          </cell>
          <cell r="B18" t="str">
            <v/>
          </cell>
          <cell r="C18" t="str">
            <v/>
          </cell>
          <cell r="D18" t="str">
            <v>  信访事务</v>
          </cell>
          <cell r="E18">
            <v>86.41</v>
          </cell>
          <cell r="F18">
            <v>2.55</v>
          </cell>
          <cell r="G18">
            <v>83.86</v>
          </cell>
          <cell r="H18">
            <v>292.7</v>
          </cell>
          <cell r="I18">
            <v>143.92</v>
          </cell>
          <cell r="J18">
            <v>148.78</v>
          </cell>
          <cell r="K18">
            <v>247.01</v>
          </cell>
          <cell r="L18">
            <v>146.12</v>
          </cell>
          <cell r="M18">
            <v>8.1</v>
          </cell>
          <cell r="N18">
            <v>138.02</v>
          </cell>
          <cell r="O18">
            <v>100.9</v>
          </cell>
          <cell r="P18">
            <v>132.09</v>
          </cell>
          <cell r="Q18">
            <v>0.35</v>
          </cell>
          <cell r="R18">
            <v>131.75</v>
          </cell>
          <cell r="S18">
            <v>131.75</v>
          </cell>
          <cell r="T18">
            <v>0</v>
          </cell>
        </row>
        <row r="19">
          <cell r="A19" t="str">
            <v>20199</v>
          </cell>
          <cell r="B19" t="str">
            <v/>
          </cell>
          <cell r="C19" t="str">
            <v/>
          </cell>
          <cell r="D19" t="str">
            <v>其他一般公共服务支出</v>
          </cell>
          <cell r="E19">
            <v>0</v>
          </cell>
          <cell r="F19">
            <v>0</v>
          </cell>
          <cell r="G19">
            <v>0</v>
          </cell>
          <cell r="H19">
            <v>0.7</v>
          </cell>
          <cell r="I19">
            <v>0.7</v>
          </cell>
          <cell r="J19">
            <v>0</v>
          </cell>
          <cell r="K19">
            <v>0.7</v>
          </cell>
          <cell r="L19">
            <v>0.7</v>
          </cell>
          <cell r="M19">
            <v>0.7</v>
          </cell>
          <cell r="N19">
            <v>0</v>
          </cell>
          <cell r="O19">
            <v>0</v>
          </cell>
          <cell r="P19">
            <v>0</v>
          </cell>
          <cell r="Q19">
            <v>0</v>
          </cell>
          <cell r="R19">
            <v>0</v>
          </cell>
          <cell r="S19">
            <v>0</v>
          </cell>
          <cell r="T19">
            <v>0</v>
          </cell>
        </row>
        <row r="20">
          <cell r="A20" t="str">
            <v>2019999</v>
          </cell>
          <cell r="B20" t="str">
            <v/>
          </cell>
          <cell r="C20" t="str">
            <v/>
          </cell>
          <cell r="D20" t="str">
            <v>  其他一般公共服务支出</v>
          </cell>
          <cell r="E20">
            <v>0</v>
          </cell>
          <cell r="F20">
            <v>0</v>
          </cell>
          <cell r="G20">
            <v>0</v>
          </cell>
          <cell r="H20">
            <v>0.7</v>
          </cell>
          <cell r="I20">
            <v>0.7</v>
          </cell>
          <cell r="J20">
            <v>0</v>
          </cell>
          <cell r="K20">
            <v>0.7</v>
          </cell>
          <cell r="L20">
            <v>0.7</v>
          </cell>
          <cell r="M20">
            <v>0.7</v>
          </cell>
          <cell r="N20">
            <v>0</v>
          </cell>
          <cell r="O20">
            <v>0</v>
          </cell>
          <cell r="P20">
            <v>0</v>
          </cell>
          <cell r="Q20">
            <v>0</v>
          </cell>
          <cell r="R20">
            <v>0</v>
          </cell>
          <cell r="S20">
            <v>0</v>
          </cell>
          <cell r="T20">
            <v>0</v>
          </cell>
        </row>
        <row r="21">
          <cell r="A21" t="str">
            <v>208</v>
          </cell>
          <cell r="B21" t="str">
            <v/>
          </cell>
          <cell r="C21" t="str">
            <v/>
          </cell>
          <cell r="D21" t="str">
            <v>社会保障和就业支出</v>
          </cell>
          <cell r="E21">
            <v>0</v>
          </cell>
          <cell r="F21">
            <v>0</v>
          </cell>
          <cell r="G21">
            <v>0</v>
          </cell>
          <cell r="H21">
            <v>1.08</v>
          </cell>
          <cell r="I21">
            <v>1.08</v>
          </cell>
          <cell r="J21">
            <v>0</v>
          </cell>
          <cell r="K21">
            <v>1.08</v>
          </cell>
          <cell r="L21">
            <v>1.08</v>
          </cell>
          <cell r="M21">
            <v>1.08</v>
          </cell>
          <cell r="N21">
            <v>0</v>
          </cell>
          <cell r="O21">
            <v>0</v>
          </cell>
          <cell r="P21">
            <v>0</v>
          </cell>
          <cell r="Q21">
            <v>0</v>
          </cell>
          <cell r="R21">
            <v>0</v>
          </cell>
          <cell r="S21">
            <v>0</v>
          </cell>
          <cell r="T21">
            <v>0</v>
          </cell>
        </row>
        <row r="22">
          <cell r="A22" t="str">
            <v>20807</v>
          </cell>
          <cell r="B22" t="str">
            <v/>
          </cell>
          <cell r="C22" t="str">
            <v/>
          </cell>
          <cell r="D22" t="str">
            <v>就业补助</v>
          </cell>
          <cell r="E22">
            <v>0</v>
          </cell>
          <cell r="F22">
            <v>0</v>
          </cell>
          <cell r="G22">
            <v>0</v>
          </cell>
          <cell r="H22">
            <v>1.08</v>
          </cell>
          <cell r="I22">
            <v>1.08</v>
          </cell>
          <cell r="J22">
            <v>0</v>
          </cell>
          <cell r="K22">
            <v>1.08</v>
          </cell>
          <cell r="L22">
            <v>1.08</v>
          </cell>
          <cell r="M22">
            <v>1.08</v>
          </cell>
          <cell r="N22">
            <v>0</v>
          </cell>
          <cell r="O22">
            <v>0</v>
          </cell>
          <cell r="P22">
            <v>0</v>
          </cell>
          <cell r="Q22">
            <v>0</v>
          </cell>
          <cell r="R22">
            <v>0</v>
          </cell>
          <cell r="S22">
            <v>0</v>
          </cell>
          <cell r="T22">
            <v>0</v>
          </cell>
        </row>
        <row r="23">
          <cell r="A23" t="str">
            <v>2080799</v>
          </cell>
          <cell r="B23" t="str">
            <v/>
          </cell>
          <cell r="C23" t="str">
            <v/>
          </cell>
          <cell r="D23" t="str">
            <v>  其他就业补助支出★</v>
          </cell>
          <cell r="E23">
            <v>0</v>
          </cell>
          <cell r="F23">
            <v>0</v>
          </cell>
          <cell r="G23">
            <v>0</v>
          </cell>
          <cell r="H23">
            <v>1.08</v>
          </cell>
          <cell r="I23">
            <v>1.08</v>
          </cell>
          <cell r="J23">
            <v>0</v>
          </cell>
          <cell r="K23">
            <v>1.08</v>
          </cell>
          <cell r="L23">
            <v>1.08</v>
          </cell>
          <cell r="M23">
            <v>1.08</v>
          </cell>
          <cell r="N23">
            <v>0</v>
          </cell>
          <cell r="O23">
            <v>0</v>
          </cell>
          <cell r="P23">
            <v>0</v>
          </cell>
          <cell r="Q23">
            <v>0</v>
          </cell>
          <cell r="R23">
            <v>0</v>
          </cell>
          <cell r="S23">
            <v>0</v>
          </cell>
          <cell r="T23">
            <v>0</v>
          </cell>
        </row>
        <row r="24">
          <cell r="A24" t="str">
            <v>221</v>
          </cell>
          <cell r="B24" t="str">
            <v/>
          </cell>
          <cell r="C24" t="str">
            <v/>
          </cell>
          <cell r="D24" t="str">
            <v>住房保障支出</v>
          </cell>
          <cell r="E24">
            <v>0</v>
          </cell>
          <cell r="F24">
            <v>0</v>
          </cell>
          <cell r="G24">
            <v>0</v>
          </cell>
          <cell r="H24">
            <v>16.64</v>
          </cell>
          <cell r="I24">
            <v>16.64</v>
          </cell>
          <cell r="J24">
            <v>0</v>
          </cell>
          <cell r="K24">
            <v>16.64</v>
          </cell>
          <cell r="L24">
            <v>16.64</v>
          </cell>
          <cell r="M24">
            <v>16.64</v>
          </cell>
          <cell r="N24">
            <v>0</v>
          </cell>
          <cell r="O24">
            <v>0</v>
          </cell>
          <cell r="P24">
            <v>0</v>
          </cell>
          <cell r="Q24">
            <v>0</v>
          </cell>
          <cell r="R24">
            <v>0</v>
          </cell>
          <cell r="S24">
            <v>0</v>
          </cell>
          <cell r="T24">
            <v>0</v>
          </cell>
        </row>
        <row r="25">
          <cell r="A25" t="str">
            <v>22102</v>
          </cell>
          <cell r="B25" t="str">
            <v/>
          </cell>
          <cell r="C25" t="str">
            <v/>
          </cell>
          <cell r="D25" t="str">
            <v>住房改革支出</v>
          </cell>
          <cell r="E25">
            <v>0</v>
          </cell>
          <cell r="F25">
            <v>0</v>
          </cell>
          <cell r="G25">
            <v>0</v>
          </cell>
          <cell r="H25">
            <v>16.64</v>
          </cell>
          <cell r="I25">
            <v>16.64</v>
          </cell>
          <cell r="J25">
            <v>0</v>
          </cell>
          <cell r="K25">
            <v>16.64</v>
          </cell>
          <cell r="L25">
            <v>16.64</v>
          </cell>
          <cell r="M25">
            <v>16.64</v>
          </cell>
          <cell r="N25">
            <v>0</v>
          </cell>
          <cell r="O25">
            <v>0</v>
          </cell>
          <cell r="P25">
            <v>0</v>
          </cell>
          <cell r="Q25">
            <v>0</v>
          </cell>
          <cell r="R25">
            <v>0</v>
          </cell>
          <cell r="S25">
            <v>0</v>
          </cell>
          <cell r="T25">
            <v>0</v>
          </cell>
        </row>
        <row r="26">
          <cell r="A26" t="str">
            <v>2210201</v>
          </cell>
          <cell r="B26" t="str">
            <v/>
          </cell>
          <cell r="C26" t="str">
            <v/>
          </cell>
          <cell r="D26" t="str">
            <v>  住房公积金</v>
          </cell>
          <cell r="E26">
            <v>0</v>
          </cell>
          <cell r="F26">
            <v>0</v>
          </cell>
          <cell r="G26">
            <v>0</v>
          </cell>
          <cell r="H26">
            <v>16.64</v>
          </cell>
          <cell r="I26">
            <v>16.64</v>
          </cell>
          <cell r="J26">
            <v>0</v>
          </cell>
          <cell r="K26">
            <v>16.64</v>
          </cell>
          <cell r="L26">
            <v>16.64</v>
          </cell>
          <cell r="M26">
            <v>16.64</v>
          </cell>
          <cell r="N26">
            <v>0</v>
          </cell>
          <cell r="O26">
            <v>0</v>
          </cell>
          <cell r="P26">
            <v>0</v>
          </cell>
          <cell r="Q26">
            <v>0</v>
          </cell>
          <cell r="R26">
            <v>0</v>
          </cell>
          <cell r="S26">
            <v>0</v>
          </cell>
          <cell r="T26">
            <v>0</v>
          </cell>
        </row>
        <row r="28">
          <cell r="K28" t="str">
            <v>— 12.%d —</v>
          </cell>
        </row>
      </sheetData>
      <sheetData sheetId="12"/>
      <sheetData sheetId="13">
        <row r="9">
          <cell r="E9">
            <v>424.35</v>
          </cell>
          <cell r="F9">
            <v>251.96</v>
          </cell>
          <cell r="G9">
            <v>80.24</v>
          </cell>
          <cell r="H9">
            <v>65.87</v>
          </cell>
          <cell r="I9">
            <v>50.74</v>
          </cell>
          <cell r="J9">
            <v>22.46</v>
          </cell>
          <cell r="K9">
            <v>0</v>
          </cell>
          <cell r="L9">
            <v>0</v>
          </cell>
          <cell r="M9">
            <v>14.77</v>
          </cell>
          <cell r="N9">
            <v>0</v>
          </cell>
          <cell r="O9">
            <v>17.89</v>
          </cell>
          <cell r="P9">
            <v>135.5</v>
          </cell>
          <cell r="Q9">
            <v>8.99</v>
          </cell>
          <cell r="R9">
            <v>2.08</v>
          </cell>
          <cell r="S9">
            <v>0</v>
          </cell>
          <cell r="T9">
            <v>0</v>
          </cell>
          <cell r="U9">
            <v>0</v>
          </cell>
          <cell r="V9">
            <v>4.3</v>
          </cell>
          <cell r="W9">
            <v>1.26</v>
          </cell>
          <cell r="X9">
            <v>0</v>
          </cell>
          <cell r="Y9">
            <v>1.6</v>
          </cell>
          <cell r="Z9">
            <v>22.14</v>
          </cell>
          <cell r="AA9">
            <v>0</v>
          </cell>
          <cell r="AB9">
            <v>11.03</v>
          </cell>
          <cell r="AC9">
            <v>0.48</v>
          </cell>
          <cell r="AD9">
            <v>7.23</v>
          </cell>
          <cell r="AE9">
            <v>2.4</v>
          </cell>
          <cell r="AF9">
            <v>12.9</v>
          </cell>
          <cell r="AG9">
            <v>0</v>
          </cell>
          <cell r="AH9">
            <v>0</v>
          </cell>
          <cell r="AI9">
            <v>0</v>
          </cell>
          <cell r="AJ9">
            <v>0</v>
          </cell>
          <cell r="AK9">
            <v>0</v>
          </cell>
          <cell r="AL9">
            <v>2.77</v>
          </cell>
          <cell r="AM9">
            <v>6</v>
          </cell>
          <cell r="AN9">
            <v>4.08</v>
          </cell>
          <cell r="AO9">
            <v>18.72</v>
          </cell>
          <cell r="AP9">
            <v>0</v>
          </cell>
          <cell r="AQ9">
            <v>29.53</v>
          </cell>
          <cell r="AR9">
            <v>34.38</v>
          </cell>
          <cell r="AS9">
            <v>0</v>
          </cell>
          <cell r="AT9">
            <v>8.65</v>
          </cell>
          <cell r="AU9">
            <v>0</v>
          </cell>
          <cell r="AV9">
            <v>0</v>
          </cell>
          <cell r="AW9">
            <v>1.2</v>
          </cell>
          <cell r="AX9">
            <v>0</v>
          </cell>
          <cell r="AY9">
            <v>0</v>
          </cell>
          <cell r="AZ9">
            <v>0</v>
          </cell>
          <cell r="BA9">
            <v>0</v>
          </cell>
          <cell r="BB9">
            <v>0</v>
          </cell>
          <cell r="BC9">
            <v>22.91</v>
          </cell>
          <cell r="BD9">
            <v>0</v>
          </cell>
          <cell r="BE9">
            <v>0</v>
          </cell>
          <cell r="BF9">
            <v>0</v>
          </cell>
          <cell r="BG9">
            <v>0</v>
          </cell>
          <cell r="BH9">
            <v>1.62</v>
          </cell>
        </row>
        <row r="9">
          <cell r="BT9">
            <v>2.52</v>
          </cell>
          <cell r="BU9">
            <v>0</v>
          </cell>
          <cell r="BV9">
            <v>2.52</v>
          </cell>
          <cell r="BW9">
            <v>0</v>
          </cell>
          <cell r="BX9">
            <v>0</v>
          </cell>
          <cell r="BY9">
            <v>0</v>
          </cell>
          <cell r="BZ9">
            <v>0</v>
          </cell>
          <cell r="CA9">
            <v>0</v>
          </cell>
          <cell r="CB9">
            <v>0</v>
          </cell>
          <cell r="CC9">
            <v>0</v>
          </cell>
          <cell r="CD9">
            <v>0</v>
          </cell>
          <cell r="CE9">
            <v>0</v>
          </cell>
          <cell r="CF9">
            <v>0</v>
          </cell>
          <cell r="CG9">
            <v>0</v>
          </cell>
        </row>
        <row r="9">
          <cell r="CI9">
            <v>0</v>
          </cell>
          <cell r="CJ9">
            <v>0</v>
          </cell>
          <cell r="CK9">
            <v>0</v>
          </cell>
          <cell r="CL9">
            <v>0</v>
          </cell>
          <cell r="CM9">
            <v>0</v>
          </cell>
          <cell r="CN9">
            <v>0</v>
          </cell>
          <cell r="CO9">
            <v>0</v>
          </cell>
          <cell r="CP9">
            <v>0</v>
          </cell>
          <cell r="CQ9">
            <v>0</v>
          </cell>
          <cell r="CR9">
            <v>0</v>
          </cell>
          <cell r="CS9">
            <v>0</v>
          </cell>
        </row>
      </sheetData>
      <sheetData sheetId="14"/>
      <sheetData sheetId="15">
        <row r="9">
          <cell r="E9" t="str">
            <v/>
          </cell>
        </row>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17.58</v>
          </cell>
        </row>
        <row r="7">
          <cell r="D7">
            <v>0</v>
          </cell>
        </row>
        <row r="8">
          <cell r="D8">
            <v>4.14</v>
          </cell>
        </row>
        <row r="9">
          <cell r="D9">
            <v>0</v>
          </cell>
        </row>
        <row r="10">
          <cell r="D10">
            <v>4.14</v>
          </cell>
        </row>
        <row r="11">
          <cell r="D11">
            <v>13.45</v>
          </cell>
        </row>
        <row r="16">
          <cell r="D16">
            <v>0</v>
          </cell>
        </row>
        <row r="17">
          <cell r="D17">
            <v>0</v>
          </cell>
        </row>
        <row r="18">
          <cell r="D18">
            <v>0</v>
          </cell>
        </row>
        <row r="19">
          <cell r="D19">
            <v>3</v>
          </cell>
        </row>
        <row r="20">
          <cell r="D20">
            <v>75</v>
          </cell>
        </row>
        <row r="22">
          <cell r="D22">
            <v>450</v>
          </cell>
        </row>
        <row r="24">
          <cell r="D24">
            <v>0</v>
          </cell>
        </row>
        <row r="25">
          <cell r="D25">
            <v>0</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
  <sheetViews>
    <sheetView workbookViewId="0">
      <selection activeCell="G17" sqref="G17"/>
    </sheetView>
  </sheetViews>
  <sheetFormatPr defaultColWidth="9" defaultRowHeight="14.25"/>
  <cols>
    <col min="1" max="1" width="10.5" style="183" customWidth="1"/>
    <col min="2" max="2" width="30" style="183" customWidth="1"/>
    <col min="3" max="3" width="9.25" style="183" customWidth="1"/>
    <col min="4" max="4" width="28" style="183" customWidth="1"/>
    <col min="5" max="5" width="9" style="183"/>
    <col min="6" max="6" width="5.75" style="183" customWidth="1"/>
    <col min="7" max="7" width="12.125" style="183" customWidth="1"/>
    <col min="8" max="8" width="9" style="183"/>
    <col min="9" max="256" width="9" style="184"/>
  </cols>
  <sheetData>
    <row r="1" ht="18.75" spans="1:8">
      <c r="A1" s="185"/>
      <c r="B1" s="186"/>
      <c r="C1" s="186"/>
      <c r="D1" s="186"/>
      <c r="E1" s="186"/>
      <c r="F1" s="186"/>
      <c r="G1" s="185"/>
      <c r="H1" s="186"/>
    </row>
    <row r="2" spans="1:8">
      <c r="A2" s="186"/>
      <c r="B2" s="186"/>
      <c r="C2" s="186"/>
      <c r="D2" s="186"/>
      <c r="E2" s="186"/>
      <c r="F2" s="186"/>
      <c r="G2" s="186"/>
      <c r="H2" s="186"/>
    </row>
    <row r="3" ht="30" customHeight="1" spans="1:8">
      <c r="A3" s="186"/>
      <c r="B3" s="186"/>
      <c r="C3" s="186"/>
      <c r="D3" s="186"/>
      <c r="E3" s="186"/>
      <c r="F3" s="186"/>
      <c r="G3" s="186"/>
      <c r="H3" s="186"/>
    </row>
    <row r="4" ht="30" customHeight="1" spans="1:8">
      <c r="A4" s="186"/>
      <c r="B4" s="186"/>
      <c r="C4" s="186"/>
      <c r="D4" s="186"/>
      <c r="E4" s="186"/>
      <c r="F4" s="186"/>
      <c r="G4" s="186"/>
      <c r="H4" s="186"/>
    </row>
    <row r="5" ht="60" customHeight="1" spans="1:8">
      <c r="A5" s="187" t="s">
        <v>0</v>
      </c>
      <c r="B5" s="187"/>
      <c r="C5" s="187"/>
      <c r="D5" s="187"/>
      <c r="E5" s="187"/>
      <c r="F5" s="187"/>
      <c r="G5" s="187"/>
      <c r="H5" s="187"/>
    </row>
    <row r="6" ht="18" customHeight="1" spans="1:8">
      <c r="A6" s="187"/>
      <c r="B6" s="187"/>
      <c r="C6" s="187"/>
      <c r="D6" s="187"/>
      <c r="E6" s="187"/>
      <c r="F6" s="187"/>
      <c r="G6" s="187"/>
      <c r="H6" s="187"/>
    </row>
    <row r="7" ht="45.75" customHeight="1" spans="1:11">
      <c r="A7" s="188"/>
      <c r="B7" s="189" t="s">
        <v>1</v>
      </c>
      <c r="C7" s="190"/>
      <c r="D7" s="190"/>
      <c r="E7" s="190"/>
      <c r="F7" s="190"/>
      <c r="G7" s="191"/>
      <c r="H7" s="188"/>
      <c r="K7" s="196"/>
    </row>
    <row r="8" ht="37.5" customHeight="1" spans="1:12">
      <c r="A8" s="192"/>
      <c r="B8" s="189" t="s">
        <v>2</v>
      </c>
      <c r="C8" s="190" t="str">
        <f>MID('01收入支出决算总表'!A3,4,30)</f>
        <v>益阳市信访局</v>
      </c>
      <c r="D8" s="190"/>
      <c r="E8" s="190"/>
      <c r="F8" s="190"/>
      <c r="G8" s="192"/>
      <c r="H8" s="192"/>
      <c r="L8" s="196"/>
    </row>
    <row r="9" spans="1:8">
      <c r="A9" s="186"/>
      <c r="B9" s="186"/>
      <c r="C9" s="186"/>
      <c r="D9" s="186"/>
      <c r="E9" s="186"/>
      <c r="F9" s="186"/>
      <c r="G9" s="186"/>
      <c r="H9" s="186"/>
    </row>
    <row r="10" spans="1:8">
      <c r="A10" s="186"/>
      <c r="B10" s="186"/>
      <c r="C10" s="186"/>
      <c r="D10" s="186"/>
      <c r="E10" s="186"/>
      <c r="F10" s="186"/>
      <c r="G10" s="186"/>
      <c r="H10" s="186"/>
    </row>
    <row r="11" spans="1:8">
      <c r="A11" s="186"/>
      <c r="B11" s="186"/>
      <c r="C11" s="186"/>
      <c r="D11" s="186"/>
      <c r="E11" s="186"/>
      <c r="F11" s="186"/>
      <c r="G11" s="186"/>
      <c r="H11" s="186"/>
    </row>
    <row r="12" spans="1:8">
      <c r="A12" s="186"/>
      <c r="B12" s="186"/>
      <c r="C12" s="186"/>
      <c r="D12" s="186"/>
      <c r="E12" s="186"/>
      <c r="F12" s="186"/>
      <c r="G12" s="186"/>
      <c r="H12" s="186"/>
    </row>
    <row r="13" spans="1:8">
      <c r="A13" s="186"/>
      <c r="B13" s="186"/>
      <c r="C13" s="186"/>
      <c r="D13" s="186"/>
      <c r="E13" s="186"/>
      <c r="F13" s="186"/>
      <c r="G13" s="186"/>
      <c r="H13" s="186"/>
    </row>
    <row r="14" spans="1:8">
      <c r="A14" s="186"/>
      <c r="B14" s="186"/>
      <c r="C14" s="186"/>
      <c r="D14" s="186"/>
      <c r="E14" s="186"/>
      <c r="F14" s="186"/>
      <c r="G14" s="186"/>
      <c r="H14" s="186"/>
    </row>
    <row r="15" spans="1:8">
      <c r="A15" s="186"/>
      <c r="B15" s="186"/>
      <c r="C15" s="186"/>
      <c r="D15" s="186"/>
      <c r="E15" s="186"/>
      <c r="F15" s="186"/>
      <c r="G15" s="186"/>
      <c r="H15" s="186"/>
    </row>
    <row r="16" ht="24" spans="1:8">
      <c r="A16" s="193"/>
      <c r="B16" s="193"/>
      <c r="C16" s="193"/>
      <c r="D16" s="193"/>
      <c r="E16" s="193"/>
      <c r="F16" s="193"/>
      <c r="G16" s="193"/>
      <c r="H16" s="193"/>
    </row>
    <row r="17" ht="35.25" customHeight="1" spans="1:8">
      <c r="A17" s="194"/>
      <c r="B17" s="194"/>
      <c r="C17" s="194"/>
      <c r="D17" s="194"/>
      <c r="E17" s="194"/>
      <c r="F17" s="194"/>
      <c r="G17" s="194"/>
      <c r="H17" s="194"/>
    </row>
    <row r="18" ht="36" customHeight="1" spans="1:8">
      <c r="A18" s="195"/>
      <c r="B18" s="195"/>
      <c r="C18" s="195"/>
      <c r="D18" s="195"/>
      <c r="E18" s="195"/>
      <c r="F18" s="195"/>
      <c r="G18" s="195"/>
      <c r="H18" s="195"/>
    </row>
    <row r="19" spans="1:8">
      <c r="A19" s="186"/>
      <c r="B19" s="186"/>
      <c r="C19" s="186"/>
      <c r="D19" s="186"/>
      <c r="E19" s="186"/>
      <c r="F19" s="186"/>
      <c r="G19" s="186"/>
      <c r="H19" s="186"/>
    </row>
    <row r="20" spans="1:8">
      <c r="A20" s="186"/>
      <c r="B20" s="186"/>
      <c r="C20" s="186"/>
      <c r="D20" s="186"/>
      <c r="E20" s="186"/>
      <c r="F20" s="186"/>
      <c r="G20" s="186"/>
      <c r="H20" s="186"/>
    </row>
  </sheetData>
  <sheetProtection password="CF7A" sheet="1"/>
  <mergeCells count="5">
    <mergeCell ref="A5:H5"/>
    <mergeCell ref="A6:H6"/>
    <mergeCell ref="C7:F7"/>
    <mergeCell ref="C8:F8"/>
    <mergeCell ref="A16:H16"/>
  </mergeCells>
  <printOptions horizontalCentered="1"/>
  <pageMargins left="0.747916666666667" right="0.747916666666667" top="0.984027777777778" bottom="0.984027777777778" header="0.511805555555556" footer="0.511805555555556"/>
  <pageSetup paperSize="9" firstPageNumber="0" orientation="landscape" blackAndWhite="1" useFirstPageNumber="1" horizontalDpi="600" verticalDpi="600"/>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57150</xdr:colOff>
                    <xdr:row>6</xdr:row>
                    <xdr:rowOff>47625</xdr:rowOff>
                  </from>
                  <to>
                    <xdr:col>6</xdr:col>
                    <xdr:colOff>876300</xdr:colOff>
                    <xdr:row>6</xdr:row>
                    <xdr:rowOff>542290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38"/>
  <sheetViews>
    <sheetView showZeros="0" workbookViewId="0">
      <selection activeCell="I18" sqref="I18"/>
    </sheetView>
  </sheetViews>
  <sheetFormatPr defaultColWidth="9" defaultRowHeight="14.25"/>
  <cols>
    <col min="1" max="1" width="36.625" style="5" customWidth="1"/>
    <col min="2" max="2" width="4" style="5" customWidth="1"/>
    <col min="3" max="3" width="16.125" style="5" customWidth="1"/>
    <col min="4" max="4" width="40.875" style="5" customWidth="1"/>
    <col min="5" max="5" width="5.375" style="167" customWidth="1"/>
    <col min="6" max="6" width="15.625" style="5" customWidth="1"/>
    <col min="7" max="8" width="9" style="100"/>
    <col min="9" max="16384" width="9" style="5"/>
  </cols>
  <sheetData>
    <row r="1" s="98" customFormat="1" ht="18" customHeight="1" spans="1:8">
      <c r="A1" s="101" t="s">
        <v>3</v>
      </c>
      <c r="B1" s="101"/>
      <c r="C1" s="101"/>
      <c r="D1" s="101"/>
      <c r="E1" s="101"/>
      <c r="F1" s="101"/>
      <c r="G1" s="123"/>
      <c r="H1" s="123"/>
    </row>
    <row r="2" ht="12.75" customHeight="1" spans="1:6">
      <c r="A2" s="102"/>
      <c r="B2" s="102"/>
      <c r="C2" s="102"/>
      <c r="D2" s="102"/>
      <c r="E2" s="168"/>
      <c r="F2" s="27" t="s">
        <v>4</v>
      </c>
    </row>
    <row r="3" ht="15" customHeight="1" spans="1:6">
      <c r="A3" s="169" t="str">
        <f>IF(ISNUMBER(FIND("本级",'[1]Z01 收入支出决算总表(财决01表)'!$A$3)),B3,C3)</f>
        <v>部门：益阳市信访局</v>
      </c>
      <c r="B3" s="170" t="str">
        <f>"部门"&amp;MID('[1]Z01 收入支出决算总表(财决01表)'!$A$3,5,LEN('[1]Z01 收入支出决算总表(财决01表)'!$A$3)-8)</f>
        <v>部门：益阳</v>
      </c>
      <c r="C3" s="170" t="str">
        <f>"部门"&amp;MID('[1]Z01 收入支出决算总表(财决01表)'!$A$3,5,30)</f>
        <v>部门：益阳市信访局</v>
      </c>
      <c r="D3" s="102"/>
      <c r="E3" s="168"/>
      <c r="F3" s="27" t="s">
        <v>5</v>
      </c>
    </row>
    <row r="4" s="47" customFormat="1" ht="21.95" customHeight="1" spans="1:8">
      <c r="A4" s="197" t="s">
        <v>6</v>
      </c>
      <c r="B4" s="103"/>
      <c r="C4" s="103"/>
      <c r="D4" s="197" t="s">
        <v>7</v>
      </c>
      <c r="E4" s="103"/>
      <c r="F4" s="103"/>
      <c r="G4" s="124"/>
      <c r="H4" s="124"/>
    </row>
    <row r="5" s="47" customFormat="1" ht="21.95" customHeight="1" spans="1:8">
      <c r="A5" s="197" t="s">
        <v>8</v>
      </c>
      <c r="B5" s="198" t="s">
        <v>9</v>
      </c>
      <c r="C5" s="103" t="s">
        <v>10</v>
      </c>
      <c r="D5" s="197" t="s">
        <v>8</v>
      </c>
      <c r="E5" s="199" t="s">
        <v>9</v>
      </c>
      <c r="F5" s="103" t="s">
        <v>10</v>
      </c>
      <c r="G5" s="124"/>
      <c r="H5" s="124"/>
    </row>
    <row r="6" s="47" customFormat="1" ht="12.95" customHeight="1" spans="1:8">
      <c r="A6" s="197" t="s">
        <v>11</v>
      </c>
      <c r="B6" s="103"/>
      <c r="C6" s="197" t="s">
        <v>12</v>
      </c>
      <c r="D6" s="197" t="s">
        <v>11</v>
      </c>
      <c r="E6" s="172"/>
      <c r="F6" s="197" t="s">
        <v>13</v>
      </c>
      <c r="G6" s="124"/>
      <c r="H6" s="124"/>
    </row>
    <row r="7" s="47" customFormat="1" ht="12.95" customHeight="1" spans="1:10">
      <c r="A7" s="200" t="s">
        <v>14</v>
      </c>
      <c r="B7" s="198" t="s">
        <v>12</v>
      </c>
      <c r="C7" s="113">
        <f>'[1]Z01 收入支出决算总表(财决01表)'!$E$7</f>
        <v>621.36</v>
      </c>
      <c r="D7" s="110" t="str">
        <f ca="1" t="array" ref="D7">INDEX('[1]Z01 收入支出决算总表(财决01表)'!F$1:F$65536,SMALL(IF('[1]Z01 收入支出决算总表(财决01表)'!$J$7:$J$29&gt;0,ROW($7:$29),4^8),ROW('[1]Z01 收入支出决算总表(财决01表)'!F1)))&amp;""</f>
        <v>一、一般公共服务支出</v>
      </c>
      <c r="E7" s="173">
        <v>28</v>
      </c>
      <c r="F7" s="113">
        <f ca="1">IF(ISERROR(VLOOKUP(D7,'[1]Z01 收入支出决算总表(财决01表)'!F$7:J$29,5,FALSE)),"",VLOOKUP(D7,'[1]Z01 收入支出决算总表(财决01表)'!F$7:J$29,5,FALSE))</f>
        <v>558.95</v>
      </c>
      <c r="G7" s="174"/>
      <c r="H7" s="175"/>
      <c r="J7" s="122"/>
    </row>
    <row r="8" s="47" customFormat="1" ht="12.95" customHeight="1" spans="1:8">
      <c r="A8" s="110" t="s">
        <v>15</v>
      </c>
      <c r="B8" s="198" t="s">
        <v>13</v>
      </c>
      <c r="C8" s="113">
        <f>'[1]Z01 收入支出决算总表(财决01表)'!$E$9</f>
        <v>0</v>
      </c>
      <c r="D8" s="110" t="str">
        <f ca="1" t="array" ref="D8">INDEX('[1]Z01 收入支出决算总表(财决01表)'!F$1:F$65536,SMALL(IF('[1]Z01 收入支出决算总表(财决01表)'!$J$7:$J$29&gt;0,ROW($7:$29),4^8),ROW('[1]Z01 收入支出决算总表(财决01表)'!F2)))&amp;""</f>
        <v>八、社会保障和就业支出</v>
      </c>
      <c r="E8" s="173">
        <v>29</v>
      </c>
      <c r="F8" s="113">
        <f ca="1">IF(ISERROR(VLOOKUP(D8,'[1]Z01 收入支出决算总表(财决01表)'!F$7:J$29,5,FALSE)),"",VLOOKUP(D8,'[1]Z01 收入支出决算总表(财决01表)'!F$7:J$29,5,FALSE))</f>
        <v>1.08</v>
      </c>
      <c r="G8" s="124"/>
      <c r="H8" s="124"/>
    </row>
    <row r="9" s="47" customFormat="1" ht="12.95" customHeight="1" spans="1:8">
      <c r="A9" s="110" t="s">
        <v>16</v>
      </c>
      <c r="B9" s="198" t="s">
        <v>17</v>
      </c>
      <c r="C9" s="113">
        <f>'[1]Z01 收入支出决算总表(财决01表)'!$E$10</f>
        <v>0</v>
      </c>
      <c r="D9" s="110" t="str">
        <f ca="1" t="array" ref="D9">INDEX('[1]Z01 收入支出决算总表(财决01表)'!F$1:F$65536,SMALL(IF('[1]Z01 收入支出决算总表(财决01表)'!$J$7:$J$29&gt;0,ROW($7:$29),4^8),ROW('[1]Z01 收入支出决算总表(财决01表)'!F3)))&amp;""</f>
        <v>十九、住房保障支出</v>
      </c>
      <c r="E9" s="173">
        <v>30</v>
      </c>
      <c r="F9" s="113">
        <f ca="1">IF(ISERROR(VLOOKUP(D9,'[1]Z01 收入支出决算总表(财决01表)'!F$7:J$29,5,FALSE)),"",VLOOKUP(D9,'[1]Z01 收入支出决算总表(财决01表)'!F$7:J$29,5,FALSE))</f>
        <v>16.64</v>
      </c>
      <c r="G9" s="124"/>
      <c r="H9" s="124"/>
    </row>
    <row r="10" s="47" customFormat="1" ht="12.95" customHeight="1" spans="1:8">
      <c r="A10" s="110" t="s">
        <v>18</v>
      </c>
      <c r="B10" s="198" t="s">
        <v>19</v>
      </c>
      <c r="C10" s="113">
        <f>'[1]Z01 收入支出决算总表(财决01表)'!$E$11</f>
        <v>0</v>
      </c>
      <c r="D10" s="110" t="str">
        <f ca="1" t="array" ref="D10">INDEX('[1]Z01 收入支出决算总表(财决01表)'!F$1:F$65536,SMALL(IF('[1]Z01 收入支出决算总表(财决01表)'!$J$7:$J$29&gt;0,ROW($7:$29),4^8),ROW('[1]Z01 收入支出决算总表(财决01表)'!F4)))&amp;""</f>
        <v/>
      </c>
      <c r="E10" s="173">
        <v>31</v>
      </c>
      <c r="F10" s="113" t="str">
        <f ca="1">IF(ISERROR(VLOOKUP(D10,'[1]Z01 收入支出决算总表(财决01表)'!F$7:J$29,5,FALSE)),"",VLOOKUP(D10,'[1]Z01 收入支出决算总表(财决01表)'!F$7:J$29,5,FALSE))</f>
        <v/>
      </c>
      <c r="G10" s="124"/>
      <c r="H10" s="124"/>
    </row>
    <row r="11" s="47" customFormat="1" ht="12.95" customHeight="1" spans="1:8">
      <c r="A11" s="110" t="s">
        <v>20</v>
      </c>
      <c r="B11" s="198" t="s">
        <v>21</v>
      </c>
      <c r="C11" s="113">
        <f>'[1]Z01 收入支出决算总表(财决01表)'!$E$12</f>
        <v>0</v>
      </c>
      <c r="D11" s="110" t="str">
        <f ca="1" t="array" ref="D11">INDEX('[1]Z01 收入支出决算总表(财决01表)'!F$1:F$65536,SMALL(IF('[1]Z01 收入支出决算总表(财决01表)'!$J$7:$J$29&gt;0,ROW($7:$29),4^8),ROW('[1]Z01 收入支出决算总表(财决01表)'!F5)))&amp;""</f>
        <v/>
      </c>
      <c r="E11" s="173">
        <v>32</v>
      </c>
      <c r="F11" s="113" t="str">
        <f ca="1">IF(ISERROR(VLOOKUP(D11,'[1]Z01 收入支出决算总表(财决01表)'!F$7:J$29,5,FALSE)),"",VLOOKUP(D11,'[1]Z01 收入支出决算总表(财决01表)'!F$7:J$29,5,FALSE))</f>
        <v/>
      </c>
      <c r="G11" s="124"/>
      <c r="H11" s="124"/>
    </row>
    <row r="12" s="47" customFormat="1" ht="12.95" customHeight="1" spans="1:8">
      <c r="A12" s="110" t="s">
        <v>22</v>
      </c>
      <c r="B12" s="198" t="s">
        <v>23</v>
      </c>
      <c r="C12" s="113">
        <f>'[1]Z01 收入支出决算总表(财决01表)'!$E$13</f>
        <v>1</v>
      </c>
      <c r="D12" s="110" t="str">
        <f ca="1" t="array" ref="D12">INDEX('[1]Z01 收入支出决算总表(财决01表)'!F$1:F$65536,SMALL(IF('[1]Z01 收入支出决算总表(财决01表)'!$J$7:$J$29&gt;0,ROW($7:$29),4^8),ROW('[1]Z01 收入支出决算总表(财决01表)'!F6)))&amp;""</f>
        <v/>
      </c>
      <c r="E12" s="173">
        <v>33</v>
      </c>
      <c r="F12" s="113" t="str">
        <f ca="1">IF(ISERROR(VLOOKUP(D12,'[1]Z01 收入支出决算总表(财决01表)'!F$7:J$29,5,FALSE)),"",VLOOKUP(D12,'[1]Z01 收入支出决算总表(财决01表)'!F$7:J$29,5,FALSE))</f>
        <v/>
      </c>
      <c r="G12" s="124"/>
      <c r="H12" s="124"/>
    </row>
    <row r="13" s="47" customFormat="1" ht="12.95" customHeight="1" spans="1:8">
      <c r="A13" s="110"/>
      <c r="B13" s="198" t="s">
        <v>24</v>
      </c>
      <c r="C13" s="176"/>
      <c r="D13" s="110" t="str">
        <f ca="1" t="array" ref="D13">INDEX('[1]Z01 收入支出决算总表(财决01表)'!F$1:F$65536,SMALL(IF('[1]Z01 收入支出决算总表(财决01表)'!$J$7:$J$29&gt;0,ROW($7:$29),4^8),ROW('[1]Z01 收入支出决算总表(财决01表)'!F7)))&amp;""</f>
        <v/>
      </c>
      <c r="E13" s="173">
        <v>34</v>
      </c>
      <c r="F13" s="113" t="str">
        <f ca="1">IF(ISERROR(VLOOKUP(D13,'[1]Z01 收入支出决算总表(财决01表)'!F$7:J$29,5,FALSE)),"",VLOOKUP(D13,'[1]Z01 收入支出决算总表(财决01表)'!F$7:J$29,5,FALSE))</f>
        <v/>
      </c>
      <c r="G13" s="124"/>
      <c r="H13" s="124"/>
    </row>
    <row r="14" s="47" customFormat="1" ht="12.95" customHeight="1" spans="1:8">
      <c r="A14" s="110"/>
      <c r="B14" s="198" t="s">
        <v>25</v>
      </c>
      <c r="C14" s="176"/>
      <c r="D14" s="110" t="str">
        <f ca="1" t="array" ref="D14">INDEX('[1]Z01 收入支出决算总表(财决01表)'!F$1:F$65536,SMALL(IF('[1]Z01 收入支出决算总表(财决01表)'!$J$7:$J$29&gt;0,ROW($7:$29),4^8),ROW('[1]Z01 收入支出决算总表(财决01表)'!F8)))&amp;""</f>
        <v/>
      </c>
      <c r="E14" s="173">
        <v>35</v>
      </c>
      <c r="F14" s="113" t="str">
        <f ca="1">IF(ISERROR(VLOOKUP(D14,'[1]Z01 收入支出决算总表(财决01表)'!F$7:J$29,5,FALSE)),"",VLOOKUP(D14,'[1]Z01 收入支出决算总表(财决01表)'!F$7:J$29,5,FALSE))</f>
        <v/>
      </c>
      <c r="G14" s="124"/>
      <c r="H14" s="124"/>
    </row>
    <row r="15" s="47" customFormat="1" ht="12.95" customHeight="1" spans="1:8">
      <c r="A15" s="110"/>
      <c r="B15" s="198" t="s">
        <v>26</v>
      </c>
      <c r="C15" s="176"/>
      <c r="D15" s="110" t="str">
        <f ca="1" t="array" ref="D15">INDEX('[1]Z01 收入支出决算总表(财决01表)'!F$1:F$65536,SMALL(IF('[1]Z01 收入支出决算总表(财决01表)'!$J$7:$J$29&gt;0,ROW($7:$29),4^8),ROW('[1]Z01 收入支出决算总表(财决01表)'!F9)))&amp;""</f>
        <v/>
      </c>
      <c r="E15" s="173">
        <v>36</v>
      </c>
      <c r="F15" s="113" t="str">
        <f ca="1">IF(ISERROR(VLOOKUP(D15,'[1]Z01 收入支出决算总表(财决01表)'!F$7:J$29,5,FALSE)),"",VLOOKUP(D15,'[1]Z01 收入支出决算总表(财决01表)'!F$7:J$29,5,FALSE))</f>
        <v/>
      </c>
      <c r="G15" s="124"/>
      <c r="H15" s="124"/>
    </row>
    <row r="16" s="47" customFormat="1" ht="12.95" customHeight="1" spans="1:8">
      <c r="A16" s="110"/>
      <c r="B16" s="198" t="s">
        <v>27</v>
      </c>
      <c r="C16" s="176"/>
      <c r="D16" s="110" t="str">
        <f ca="1" t="array" ref="D16">INDEX('[1]Z01 收入支出决算总表(财决01表)'!F$1:F$65536,SMALL(IF('[1]Z01 收入支出决算总表(财决01表)'!$J$7:$J$29&gt;0,ROW($7:$29),4^8),ROW('[1]Z01 收入支出决算总表(财决01表)'!F10)))&amp;""</f>
        <v/>
      </c>
      <c r="E16" s="173">
        <v>37</v>
      </c>
      <c r="F16" s="113" t="str">
        <f ca="1">IF(ISERROR(VLOOKUP(D16,'[1]Z01 收入支出决算总表(财决01表)'!F$7:J$29,5,FALSE)),"",VLOOKUP(D16,'[1]Z01 收入支出决算总表(财决01表)'!F$7:J$29,5,FALSE))</f>
        <v/>
      </c>
      <c r="G16" s="124"/>
      <c r="H16" s="124"/>
    </row>
    <row r="17" s="47" customFormat="1" ht="12.95" customHeight="1" spans="1:8">
      <c r="A17" s="110"/>
      <c r="B17" s="198" t="s">
        <v>28</v>
      </c>
      <c r="C17" s="176"/>
      <c r="D17" s="110" t="str">
        <f ca="1" t="array" ref="D17">INDEX('[1]Z01 收入支出决算总表(财决01表)'!F$1:F$65536,SMALL(IF('[1]Z01 收入支出决算总表(财决01表)'!$J$7:$J$29&gt;0,ROW($7:$29),4^8),ROW('[1]Z01 收入支出决算总表(财决01表)'!F11)))&amp;""</f>
        <v/>
      </c>
      <c r="E17" s="173">
        <v>38</v>
      </c>
      <c r="F17" s="113" t="str">
        <f ca="1">IF(ISERROR(VLOOKUP(D17,'[1]Z01 收入支出决算总表(财决01表)'!F$7:J$29,5,FALSE)),"",VLOOKUP(D17,'[1]Z01 收入支出决算总表(财决01表)'!F$7:J$29,5,FALSE))</f>
        <v/>
      </c>
      <c r="G17" s="124"/>
      <c r="H17" s="124"/>
    </row>
    <row r="18" s="47" customFormat="1" ht="12.95" customHeight="1" spans="1:8">
      <c r="A18" s="110"/>
      <c r="B18" s="198" t="s">
        <v>29</v>
      </c>
      <c r="C18" s="176"/>
      <c r="D18" s="110" t="str">
        <f ca="1" t="array" ref="D18">INDEX('[1]Z01 收入支出决算总表(财决01表)'!F$1:F$65536,SMALL(IF('[1]Z01 收入支出决算总表(财决01表)'!$J$7:$J$29&gt;0,ROW($7:$29),4^8),ROW('[1]Z01 收入支出决算总表(财决01表)'!F12)))&amp;""</f>
        <v/>
      </c>
      <c r="E18" s="173">
        <v>39</v>
      </c>
      <c r="F18" s="113" t="str">
        <f ca="1">IF(ISERROR(VLOOKUP(D18,'[1]Z01 收入支出决算总表(财决01表)'!F$7:J$29,5,FALSE)),"",VLOOKUP(D18,'[1]Z01 收入支出决算总表(财决01表)'!F$7:J$29,5,FALSE))</f>
        <v/>
      </c>
      <c r="G18" s="124"/>
      <c r="H18" s="124"/>
    </row>
    <row r="19" s="47" customFormat="1" ht="12.95" customHeight="1" spans="1:8">
      <c r="A19" s="110"/>
      <c r="B19" s="198" t="s">
        <v>30</v>
      </c>
      <c r="C19" s="176"/>
      <c r="D19" s="110" t="str">
        <f ca="1" t="array" ref="D19">INDEX('[1]Z01 收入支出决算总表(财决01表)'!F$1:F$65536,SMALL(IF('[1]Z01 收入支出决算总表(财决01表)'!$J$7:$J$29&gt;0,ROW($7:$29),4^8),ROW('[1]Z01 收入支出决算总表(财决01表)'!F13)))&amp;""</f>
        <v/>
      </c>
      <c r="E19" s="173">
        <v>40</v>
      </c>
      <c r="F19" s="113" t="str">
        <f ca="1">IF(ISERROR(VLOOKUP(D19,'[1]Z01 收入支出决算总表(财决01表)'!F$7:J$29,5,FALSE)),"",VLOOKUP(D19,'[1]Z01 收入支出决算总表(财决01表)'!F$7:J$29,5,FALSE))</f>
        <v/>
      </c>
      <c r="G19" s="124"/>
      <c r="H19" s="124"/>
    </row>
    <row r="20" s="47" customFormat="1" ht="12.95" customHeight="1" spans="1:8">
      <c r="A20" s="110"/>
      <c r="B20" s="198" t="s">
        <v>31</v>
      </c>
      <c r="C20" s="176"/>
      <c r="D20" s="110" t="str">
        <f ca="1" t="array" ref="D20">INDEX('[1]Z01 收入支出决算总表(财决01表)'!F$1:F$65536,SMALL(IF('[1]Z01 收入支出决算总表(财决01表)'!$J$7:$J$29&gt;0,ROW($7:$29),4^8),ROW('[1]Z01 收入支出决算总表(财决01表)'!F14)))&amp;""</f>
        <v/>
      </c>
      <c r="E20" s="173">
        <v>41</v>
      </c>
      <c r="F20" s="113" t="str">
        <f ca="1">IF(ISERROR(VLOOKUP(D20,'[1]Z01 收入支出决算总表(财决01表)'!F$7:J$29,5,FALSE)),"",VLOOKUP(D20,'[1]Z01 收入支出决算总表(财决01表)'!F$7:J$29,5,FALSE))</f>
        <v/>
      </c>
      <c r="G20" s="124"/>
      <c r="H20" s="124"/>
    </row>
    <row r="21" s="47" customFormat="1" ht="12.95" customHeight="1" spans="1:8">
      <c r="A21" s="110"/>
      <c r="B21" s="198" t="s">
        <v>32</v>
      </c>
      <c r="C21" s="176"/>
      <c r="D21" s="110" t="str">
        <f ca="1" t="array" ref="D21">INDEX('[1]Z01 收入支出决算总表(财决01表)'!F$1:F$65536,SMALL(IF('[1]Z01 收入支出决算总表(财决01表)'!$J$7:$J$29&gt;0,ROW($7:$29),4^8),ROW('[1]Z01 收入支出决算总表(财决01表)'!F15)))&amp;""</f>
        <v/>
      </c>
      <c r="E21" s="173">
        <v>42</v>
      </c>
      <c r="F21" s="113" t="str">
        <f ca="1">IF(ISERROR(VLOOKUP(D21,'[1]Z01 收入支出决算总表(财决01表)'!F$7:J$29,5,FALSE)),"",VLOOKUP(D21,'[1]Z01 收入支出决算总表(财决01表)'!F$7:J$29,5,FALSE))</f>
        <v/>
      </c>
      <c r="G21" s="124"/>
      <c r="H21" s="124"/>
    </row>
    <row r="22" s="47" customFormat="1" ht="12.95" customHeight="1" spans="1:8">
      <c r="A22" s="110"/>
      <c r="B22" s="198" t="s">
        <v>33</v>
      </c>
      <c r="C22" s="176"/>
      <c r="D22" s="110" t="str">
        <f ca="1" t="array" ref="D22">INDEX('[1]Z01 收入支出决算总表(财决01表)'!F$1:F$65536,SMALL(IF('[1]Z01 收入支出决算总表(财决01表)'!$J$7:$J$29&gt;0,ROW($7:$29),4^8),ROW('[1]Z01 收入支出决算总表(财决01表)'!F16)))&amp;""</f>
        <v/>
      </c>
      <c r="E22" s="173">
        <v>43</v>
      </c>
      <c r="F22" s="113" t="str">
        <f ca="1">IF(ISERROR(VLOOKUP(D22,'[1]Z01 收入支出决算总表(财决01表)'!F$7:J$29,5,FALSE)),"",VLOOKUP(D22,'[1]Z01 收入支出决算总表(财决01表)'!F$7:J$29,5,FALSE))</f>
        <v/>
      </c>
      <c r="G22" s="124"/>
      <c r="H22" s="124"/>
    </row>
    <row r="23" s="47" customFormat="1" ht="12.95" customHeight="1" spans="1:8">
      <c r="A23" s="110"/>
      <c r="B23" s="198" t="s">
        <v>34</v>
      </c>
      <c r="C23" s="176"/>
      <c r="D23" s="110" t="str">
        <f ca="1" t="array" ref="D23">INDEX('[1]Z01 收入支出决算总表(财决01表)'!F$1:F$65536,SMALL(IF('[1]Z01 收入支出决算总表(财决01表)'!$J$7:$J$29&gt;0,ROW($7:$29),4^8),ROW('[1]Z01 收入支出决算总表(财决01表)'!F17)))&amp;""</f>
        <v/>
      </c>
      <c r="E23" s="173">
        <v>44</v>
      </c>
      <c r="F23" s="113" t="str">
        <f ca="1">IF(ISERROR(VLOOKUP(D23,'[1]Z01 收入支出决算总表(财决01表)'!F$7:J$29,5,FALSE)),"",VLOOKUP(D23,'[1]Z01 收入支出决算总表(财决01表)'!F$7:J$29,5,FALSE))</f>
        <v/>
      </c>
      <c r="G23" s="124"/>
      <c r="H23" s="124"/>
    </row>
    <row r="24" s="47" customFormat="1" ht="12.95" customHeight="1" spans="1:8">
      <c r="A24" s="110"/>
      <c r="B24" s="198" t="s">
        <v>35</v>
      </c>
      <c r="C24" s="176"/>
      <c r="D24" s="110" t="str">
        <f ca="1" t="array" ref="D24">INDEX('[1]Z01 收入支出决算总表(财决01表)'!F$1:F$65536,SMALL(IF('[1]Z01 收入支出决算总表(财决01表)'!$J$7:$J$29&gt;0,ROW($7:$29),4^8),ROW('[1]Z01 收入支出决算总表(财决01表)'!F18)))&amp;""</f>
        <v/>
      </c>
      <c r="E24" s="173">
        <v>45</v>
      </c>
      <c r="F24" s="113" t="str">
        <f ca="1">IF(ISERROR(VLOOKUP(D24,'[1]Z01 收入支出决算总表(财决01表)'!F$7:J$29,5,FALSE)),"",VLOOKUP(D24,'[1]Z01 收入支出决算总表(财决01表)'!F$7:J$29,5,FALSE))</f>
        <v/>
      </c>
      <c r="G24" s="124"/>
      <c r="H24" s="124"/>
    </row>
    <row r="25" s="47" customFormat="1" ht="12.95" customHeight="1" spans="1:8">
      <c r="A25" s="110"/>
      <c r="B25" s="198" t="s">
        <v>36</v>
      </c>
      <c r="C25" s="176"/>
      <c r="D25" s="110" t="str">
        <f ca="1" t="array" ref="D25">INDEX('[1]Z01 收入支出决算总表(财决01表)'!F$1:F$65536,SMALL(IF('[1]Z01 收入支出决算总表(财决01表)'!$J$7:$J$29&gt;0,ROW($7:$29),4^8),ROW('[1]Z01 收入支出决算总表(财决01表)'!F19)))&amp;""</f>
        <v/>
      </c>
      <c r="E25" s="173">
        <v>46</v>
      </c>
      <c r="F25" s="113" t="str">
        <f ca="1">IF(ISERROR(VLOOKUP(D25,'[1]Z01 收入支出决算总表(财决01表)'!F$7:J$29,5,FALSE)),"",VLOOKUP(D25,'[1]Z01 收入支出决算总表(财决01表)'!F$7:J$29,5,FALSE))</f>
        <v/>
      </c>
      <c r="G25" s="124"/>
      <c r="H25" s="124"/>
    </row>
    <row r="26" s="47" customFormat="1" ht="12.95" customHeight="1" spans="1:8">
      <c r="A26" s="110"/>
      <c r="B26" s="198" t="s">
        <v>37</v>
      </c>
      <c r="C26" s="176"/>
      <c r="D26" s="110" t="str">
        <f ca="1" t="array" ref="D26">INDEX('[1]Z01 收入支出决算总表(财决01表)'!F$1:F$65536,SMALL(IF('[1]Z01 收入支出决算总表(财决01表)'!$J$7:$J$29&gt;0,ROW($7:$29),4^8),ROW('[1]Z01 收入支出决算总表(财决01表)'!F20)))&amp;""</f>
        <v/>
      </c>
      <c r="E26" s="173">
        <v>47</v>
      </c>
      <c r="F26" s="113" t="str">
        <f ca="1">IF(ISERROR(VLOOKUP(D26,'[1]Z01 收入支出决算总表(财决01表)'!F$7:J$29,5,FALSE)),"",VLOOKUP(D26,'[1]Z01 收入支出决算总表(财决01表)'!F$7:J$29,5,FALSE))</f>
        <v/>
      </c>
      <c r="G26" s="124"/>
      <c r="H26" s="124"/>
    </row>
    <row r="27" s="47" customFormat="1" ht="12.95" customHeight="1" spans="1:8">
      <c r="A27" s="110"/>
      <c r="B27" s="198" t="s">
        <v>38</v>
      </c>
      <c r="C27" s="176"/>
      <c r="D27" s="110" t="str">
        <f ca="1" t="array" ref="D27">INDEX('[1]Z01 收入支出决算总表(财决01表)'!F$1:F$65536,SMALL(IF('[1]Z01 收入支出决算总表(财决01表)'!$J$7:$J$29&gt;0,ROW($7:$29),4^8),ROW('[1]Z01 收入支出决算总表(财决01表)'!F21)))&amp;""</f>
        <v/>
      </c>
      <c r="E27" s="173">
        <v>48</v>
      </c>
      <c r="F27" s="113" t="str">
        <f ca="1">IF(ISERROR(VLOOKUP(D27,'[1]Z01 收入支出决算总表(财决01表)'!F$7:J$29,5,FALSE)),"",VLOOKUP(D27,'[1]Z01 收入支出决算总表(财决01表)'!F$7:J$29,5,FALSE))</f>
        <v/>
      </c>
      <c r="G27" s="124"/>
      <c r="H27" s="124"/>
    </row>
    <row r="28" s="47" customFormat="1" ht="12.95" customHeight="1" spans="1:8">
      <c r="A28" s="110"/>
      <c r="B28" s="198" t="s">
        <v>39</v>
      </c>
      <c r="C28" s="176"/>
      <c r="D28" s="110" t="str">
        <f ca="1" t="array" ref="D28">INDEX('[1]Z01 收入支出决算总表(财决01表)'!F$1:F$65536,SMALL(IF('[1]Z01 收入支出决算总表(财决01表)'!$J$7:$J$29&gt;0,ROW($7:$29),4^8),ROW('[1]Z01 收入支出决算总表(财决01表)'!F22)))&amp;""</f>
        <v/>
      </c>
      <c r="E28" s="173">
        <v>49</v>
      </c>
      <c r="F28" s="113" t="str">
        <f ca="1">IF(ISERROR(VLOOKUP(D28,'[1]Z01 收入支出决算总表(财决01表)'!F$7:J$29,5,FALSE)),"",VLOOKUP(D28,'[1]Z01 收入支出决算总表(财决01表)'!F$7:J$29,5,FALSE))</f>
        <v/>
      </c>
      <c r="G28" s="124"/>
      <c r="H28" s="124"/>
    </row>
    <row r="29" s="47" customFormat="1" ht="12.95" customHeight="1" spans="1:8">
      <c r="A29" s="110"/>
      <c r="B29" s="198" t="s">
        <v>40</v>
      </c>
      <c r="C29" s="176"/>
      <c r="D29" s="110" t="str">
        <f ca="1" t="array" ref="D29">INDEX('[1]Z01 收入支出决算总表(财决01表)'!F$1:F$65536,SMALL(IF('[1]Z01 收入支出决算总表(财决01表)'!$J$7:$J$29&gt;0,ROW($7:$29),4^8),ROW('[1]Z01 收入支出决算总表(财决01表)'!F23)))&amp;""</f>
        <v/>
      </c>
      <c r="E29" s="173">
        <v>50</v>
      </c>
      <c r="F29" s="113" t="str">
        <f ca="1">IF(ISERROR(VLOOKUP(D29,'[1]Z01 收入支出决算总表(财决01表)'!F$7:J$29,5,FALSE)),"",VLOOKUP(D29,'[1]Z01 收入支出决算总表(财决01表)'!F$7:J$29,5,FALSE))</f>
        <v/>
      </c>
      <c r="G29" s="124"/>
      <c r="H29" s="124"/>
    </row>
    <row r="30" s="47" customFormat="1" ht="12.95" customHeight="1" spans="1:8">
      <c r="A30" s="107" t="s">
        <v>41</v>
      </c>
      <c r="B30" s="198" t="s">
        <v>42</v>
      </c>
      <c r="C30" s="113">
        <f>'[1]Z01 收入支出决算总表(财决01表)'!$E$31</f>
        <v>0</v>
      </c>
      <c r="D30" s="107" t="s">
        <v>43</v>
      </c>
      <c r="E30" s="173">
        <v>51</v>
      </c>
      <c r="F30" s="113">
        <f>'[1]Z01 收入支出决算总表(财决01表)'!$O$31</f>
        <v>0</v>
      </c>
      <c r="G30" s="124"/>
      <c r="H30" s="124"/>
    </row>
    <row r="31" s="47" customFormat="1" ht="12.95" customHeight="1" spans="1:8">
      <c r="A31" s="107" t="s">
        <v>44</v>
      </c>
      <c r="B31" s="198" t="s">
        <v>45</v>
      </c>
      <c r="C31" s="113">
        <f>'[1]Z01 收入支出决算总表(财决01表)'!$E$32</f>
        <v>86.41</v>
      </c>
      <c r="D31" s="107" t="s">
        <v>46</v>
      </c>
      <c r="E31" s="173">
        <v>52</v>
      </c>
      <c r="F31" s="113">
        <f>'[1]Z01 收入支出决算总表(财决01表)'!$O$36</f>
        <v>132.09</v>
      </c>
      <c r="G31" s="124"/>
      <c r="H31" s="124"/>
    </row>
    <row r="32" s="47" customFormat="1" ht="12.95" customHeight="1" spans="1:8">
      <c r="A32" s="107"/>
      <c r="B32" s="198" t="s">
        <v>47</v>
      </c>
      <c r="C32" s="176"/>
      <c r="D32" s="107"/>
      <c r="E32" s="173">
        <v>53</v>
      </c>
      <c r="F32" s="177"/>
      <c r="G32" s="124"/>
      <c r="H32" s="124"/>
    </row>
    <row r="33" s="166" customFormat="1" ht="12.95" customHeight="1" spans="1:8">
      <c r="A33" s="201" t="s">
        <v>48</v>
      </c>
      <c r="B33" s="201" t="s">
        <v>49</v>
      </c>
      <c r="C33" s="178">
        <f>'[1]Z01 收入支出决算总表(财决01表)'!$E$42</f>
        <v>708.77</v>
      </c>
      <c r="D33" s="201" t="s">
        <v>48</v>
      </c>
      <c r="E33" s="179">
        <v>54</v>
      </c>
      <c r="F33" s="180">
        <f>'[1]Z01 收入支出决算总表(财决01表)'!$O$42</f>
        <v>708.77</v>
      </c>
      <c r="G33" s="181"/>
      <c r="H33" s="181"/>
    </row>
    <row r="34" ht="12.95" customHeight="1" spans="1:6">
      <c r="A34" s="15" t="s">
        <v>50</v>
      </c>
      <c r="B34" s="47"/>
      <c r="C34" s="47"/>
      <c r="D34" s="47"/>
      <c r="E34" s="182"/>
      <c r="F34" s="47"/>
    </row>
    <row r="35" ht="12.95" customHeight="1" spans="1:6">
      <c r="A35" s="15" t="s">
        <v>51</v>
      </c>
      <c r="B35" s="47"/>
      <c r="C35" s="47"/>
      <c r="D35" s="47"/>
      <c r="E35" s="182"/>
      <c r="F35" s="47"/>
    </row>
    <row r="36" ht="12.95" customHeight="1" spans="1:6">
      <c r="A36" s="16" t="s">
        <v>52</v>
      </c>
      <c r="B36" s="47"/>
      <c r="C36" s="47"/>
      <c r="D36" s="47"/>
      <c r="E36" s="182"/>
      <c r="F36" s="47"/>
    </row>
    <row r="37" ht="12.95" customHeight="1" spans="1:6">
      <c r="A37" s="16" t="s">
        <v>53</v>
      </c>
      <c r="B37" s="47"/>
      <c r="C37" s="47"/>
      <c r="D37" s="47"/>
      <c r="E37" s="182"/>
      <c r="F37" s="47"/>
    </row>
    <row r="38" spans="1:6">
      <c r="A38" s="47"/>
      <c r="B38" s="47"/>
      <c r="C38" s="47"/>
      <c r="D38" s="47"/>
      <c r="E38" s="182"/>
      <c r="F38" s="47"/>
    </row>
  </sheetData>
  <sheetCalcPr fullCalcOnLoad="1"/>
  <mergeCells count="3">
    <mergeCell ref="A1:F1"/>
    <mergeCell ref="A4:C4"/>
    <mergeCell ref="D4:F4"/>
  </mergeCells>
  <printOptions horizontalCentered="1"/>
  <pageMargins left="0.354166666666667" right="0.354166666666667" top="0.393055555555556" bottom="0.393055555555556" header="0.511805555555556" footer="0.196527777777778"/>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302"/>
  <sheetViews>
    <sheetView showZeros="0" workbookViewId="0">
      <selection activeCell="J3" sqref="J3"/>
    </sheetView>
  </sheetViews>
  <sheetFormatPr defaultColWidth="9" defaultRowHeight="14.25"/>
  <cols>
    <col min="1" max="2" width="4.625" style="99" customWidth="1"/>
    <col min="3" max="3" width="31.625" style="99" customWidth="1"/>
    <col min="4" max="10" width="12.625" style="99" customWidth="1"/>
    <col min="11" max="11" width="11.375" style="156" customWidth="1"/>
    <col min="12" max="12" width="10.125" style="128" customWidth="1"/>
    <col min="13" max="13" width="9" style="128"/>
    <col min="14" max="16384" width="9" style="99"/>
  </cols>
  <sheetData>
    <row r="1" s="125" customFormat="1" ht="20.25" spans="1:13">
      <c r="A1" s="129" t="s">
        <v>54</v>
      </c>
      <c r="B1" s="129"/>
      <c r="C1" s="129"/>
      <c r="D1" s="129"/>
      <c r="E1" s="129"/>
      <c r="F1" s="129"/>
      <c r="G1" s="129"/>
      <c r="H1" s="129"/>
      <c r="I1" s="129"/>
      <c r="J1" s="129"/>
      <c r="K1" s="156"/>
      <c r="L1" s="144"/>
      <c r="M1" s="160" t="str">
        <f>"a1:"&amp;"j"&amp;MAX(M10:M500)</f>
        <v>a1:j27</v>
      </c>
    </row>
    <row r="2" spans="1:10">
      <c r="A2" s="10" t="str">
        <f>'01收入支出决算总表'!A3</f>
        <v>部门：益阳市信访局</v>
      </c>
      <c r="B2" s="130"/>
      <c r="C2" s="130"/>
      <c r="D2" s="130"/>
      <c r="E2" s="130"/>
      <c r="F2" s="130"/>
      <c r="G2" s="130"/>
      <c r="H2" s="130"/>
      <c r="I2" s="27"/>
      <c r="J2" s="27" t="s">
        <v>55</v>
      </c>
    </row>
    <row r="3" spans="1:13">
      <c r="A3" s="10"/>
      <c r="B3" s="130"/>
      <c r="C3" s="130"/>
      <c r="D3" s="130"/>
      <c r="E3" s="130"/>
      <c r="F3" s="131"/>
      <c r="G3" s="130"/>
      <c r="H3" s="130"/>
      <c r="I3" s="130"/>
      <c r="J3" s="27" t="s">
        <v>5</v>
      </c>
      <c r="M3" s="161" t="s">
        <v>56</v>
      </c>
    </row>
    <row r="4" s="155" customFormat="1" spans="1:13">
      <c r="A4" s="15" t="s">
        <v>57</v>
      </c>
      <c r="B4" s="132"/>
      <c r="C4" s="132"/>
      <c r="D4" s="132"/>
      <c r="E4" s="15" t="s">
        <v>58</v>
      </c>
      <c r="F4" s="131"/>
      <c r="G4" s="132"/>
      <c r="H4" s="15" t="s">
        <v>59</v>
      </c>
      <c r="I4" s="132"/>
      <c r="J4" s="27"/>
      <c r="K4" s="156"/>
      <c r="L4" s="162"/>
      <c r="M4" s="162"/>
    </row>
    <row r="5" s="155" customFormat="1" spans="1:13">
      <c r="A5" s="92" t="s">
        <v>60</v>
      </c>
      <c r="B5" s="132"/>
      <c r="C5" s="132"/>
      <c r="D5" s="132"/>
      <c r="E5" s="133" t="s">
        <v>61</v>
      </c>
      <c r="F5" s="131"/>
      <c r="G5" s="132"/>
      <c r="H5" s="132"/>
      <c r="I5" s="132"/>
      <c r="J5" s="27"/>
      <c r="K5" s="156"/>
      <c r="L5" s="162"/>
      <c r="M5" s="162"/>
    </row>
    <row r="6" s="126" customFormat="1" ht="22.5" customHeight="1" spans="1:13">
      <c r="A6" s="202" t="s">
        <v>8</v>
      </c>
      <c r="B6" s="134"/>
      <c r="C6" s="134"/>
      <c r="D6" s="202" t="s">
        <v>62</v>
      </c>
      <c r="E6" s="203" t="s">
        <v>63</v>
      </c>
      <c r="F6" s="202" t="s">
        <v>64</v>
      </c>
      <c r="G6" s="202" t="s">
        <v>65</v>
      </c>
      <c r="H6" s="202" t="s">
        <v>66</v>
      </c>
      <c r="I6" s="202" t="s">
        <v>67</v>
      </c>
      <c r="J6" s="202" t="s">
        <v>68</v>
      </c>
      <c r="K6" s="163"/>
      <c r="L6" s="148"/>
      <c r="M6" s="148"/>
    </row>
    <row r="7" s="126" customFormat="1" ht="22.5" customHeight="1" spans="1:13">
      <c r="A7" s="135" t="s">
        <v>69</v>
      </c>
      <c r="B7" s="134"/>
      <c r="C7" s="202" t="s">
        <v>70</v>
      </c>
      <c r="D7" s="134"/>
      <c r="E7" s="157"/>
      <c r="F7" s="134"/>
      <c r="G7" s="134"/>
      <c r="H7" s="134"/>
      <c r="I7" s="134"/>
      <c r="J7" s="134"/>
      <c r="K7" s="163"/>
      <c r="L7" s="148"/>
      <c r="M7" s="148"/>
    </row>
    <row r="8" s="126" customFormat="1" ht="22.5" customHeight="1" spans="1:14">
      <c r="A8" s="134"/>
      <c r="B8" s="134"/>
      <c r="C8" s="134"/>
      <c r="D8" s="134"/>
      <c r="E8" s="157"/>
      <c r="F8" s="134"/>
      <c r="G8" s="134"/>
      <c r="H8" s="134"/>
      <c r="I8" s="134"/>
      <c r="J8" s="134"/>
      <c r="K8" s="163"/>
      <c r="L8" s="148"/>
      <c r="M8" s="149"/>
      <c r="N8" s="164"/>
    </row>
    <row r="9" ht="22.5" customHeight="1" spans="1:14">
      <c r="A9" s="204" t="s">
        <v>71</v>
      </c>
      <c r="B9" s="138"/>
      <c r="C9" s="138"/>
      <c r="D9" s="204" t="s">
        <v>12</v>
      </c>
      <c r="E9" s="204" t="s">
        <v>13</v>
      </c>
      <c r="F9" s="204" t="s">
        <v>17</v>
      </c>
      <c r="G9" s="204" t="s">
        <v>19</v>
      </c>
      <c r="H9" s="204" t="s">
        <v>21</v>
      </c>
      <c r="I9" s="204" t="s">
        <v>23</v>
      </c>
      <c r="J9" s="136" t="s">
        <v>24</v>
      </c>
      <c r="K9" s="165"/>
      <c r="M9" s="149"/>
      <c r="N9" s="164"/>
    </row>
    <row r="10" ht="22.5" customHeight="1" spans="1:14">
      <c r="A10" s="204" t="s">
        <v>48</v>
      </c>
      <c r="B10" s="138"/>
      <c r="C10" s="138"/>
      <c r="D10" s="158">
        <f>'[1]Z03 收入决算表(财决03表)'!E9</f>
        <v>622.36</v>
      </c>
      <c r="E10" s="158">
        <f>'[1]Z03 收入决算表(财决03表)'!F9</f>
        <v>621.36</v>
      </c>
      <c r="F10" s="158">
        <f>'[1]Z03 收入决算表(财决03表)'!G9</f>
        <v>0</v>
      </c>
      <c r="G10" s="158">
        <f>'[1]Z03 收入决算表(财决03表)'!H9</f>
        <v>0</v>
      </c>
      <c r="H10" s="158">
        <f>'[1]Z03 收入决算表(财决03表)'!I9</f>
        <v>0</v>
      </c>
      <c r="I10" s="158">
        <f>'[1]Z03 收入决算表(财决03表)'!J9</f>
        <v>0</v>
      </c>
      <c r="J10" s="158">
        <f>'[1]Z03 收入决算表(财决03表)'!K9</f>
        <v>1</v>
      </c>
      <c r="K10" s="165"/>
      <c r="M10" s="149">
        <f>ROW()</f>
        <v>10</v>
      </c>
      <c r="N10" s="164"/>
    </row>
    <row r="11" ht="22.5" customHeight="1" spans="1:14">
      <c r="A11" s="142" t="str">
        <f>IF(K11&gt;0,K11,"")</f>
        <v>201</v>
      </c>
      <c r="B11" s="142"/>
      <c r="C11" s="142" t="str">
        <f>IF(ISERROR(VLOOKUP(A11,'[1]Z03 收入决算表(财决03表)'!$A$10:$K$500,4,FALSE)),"",VLOOKUP(A11,'[1]Z03 收入决算表(财决03表)'!$A$10:$K$500,4,FALSE))</f>
        <v>一般公共服务支出</v>
      </c>
      <c r="D11" s="159">
        <f>IF(ISERROR(VLOOKUP(A11,'[1]Z03 收入决算表(财决03表)'!$A$10:$K$500,5,FALSE)),"",VLOOKUP(A11,'[1]Z03 收入决算表(财决03表)'!$A$10:$K$500,5,FALSE))</f>
        <v>604.64</v>
      </c>
      <c r="E11" s="159">
        <f>IF(ISERROR(VLOOKUP(A11,'[1]Z03 收入决算表(财决03表)'!$A$10:$K$500,6,FALSE)),"",VLOOKUP(A11,'[1]Z03 收入决算表(财决03表)'!$A$10:$K$500,6,FALSE))</f>
        <v>603.64</v>
      </c>
      <c r="F11" s="159">
        <f>IF(ISERROR(VLOOKUP(A11,'[1]Z03 收入决算表(财决03表)'!$A$10:$K$500,7,FALSE)),"",VLOOKUP(A11,'[1]Z03 收入决算表(财决03表)'!$A$10:$K$500,7,FALSE))</f>
        <v>0</v>
      </c>
      <c r="G11" s="159">
        <f>IF(ISERROR(VLOOKUP(A11,'[1]Z03 收入决算表(财决03表)'!$A$10:$K$500,8,FALSE)),"",VLOOKUP(A11,'[1]Z03 收入决算表(财决03表)'!$A$10:$K$500,8,FALSE))</f>
        <v>0</v>
      </c>
      <c r="H11" s="159">
        <f>IF(ISERROR(VLOOKUP(A11,'[1]Z03 收入决算表(财决03表)'!$A$10:$K$500,9,FALSE)),"",VLOOKUP(A11,'[1]Z03 收入决算表(财决03表)'!$A$10:$K$500,9,FALSE))</f>
        <v>0</v>
      </c>
      <c r="I11" s="159">
        <f>IF(ISERROR(VLOOKUP(A11,'[1]Z03 收入决算表(财决03表)'!$A$10:$K$500,10,FALSE)),"",VLOOKUP(A11,'[1]Z03 收入决算表(财决03表)'!$A$10:$K$500,10,FALSE))</f>
        <v>0</v>
      </c>
      <c r="J11" s="159">
        <f>IF(ISERROR(VLOOKUP(A11,'[1]Z03 收入决算表(财决03表)'!$A$10:$K$500,11,FALSE)),"",VLOOKUP(A11,'[1]Z03 收入决算表(财决03表)'!$A$10:$K$500,11,FALSE))</f>
        <v>1</v>
      </c>
      <c r="K11" s="165" t="str">
        <f>'[1]Z03 收入决算表(财决03表)'!A10</f>
        <v>201</v>
      </c>
      <c r="L11" s="154">
        <f>'[1]Z03 收入决算表(财决03表)'!$E10</f>
        <v>604.64</v>
      </c>
      <c r="M11" s="150">
        <f>IF(C11&lt;&gt;"",ROW(),"")</f>
        <v>11</v>
      </c>
      <c r="N11" s="164"/>
    </row>
    <row r="12" ht="22.5" customHeight="1" spans="1:13">
      <c r="A12" s="142" t="str">
        <f t="shared" ref="A12:A75" si="0">IF(K12&gt;0,K12,"")</f>
        <v>20101</v>
      </c>
      <c r="B12" s="142"/>
      <c r="C12" s="142" t="str">
        <f>IF(ISERROR(VLOOKUP(A12,'[1]Z03 收入决算表(财决03表)'!$A$10:$K$500,4,FALSE)),"",VLOOKUP(A12,'[1]Z03 收入决算表(财决03表)'!$A$10:$K$500,4,FALSE))</f>
        <v>人大事务</v>
      </c>
      <c r="D12" s="159">
        <f>IF(ISERROR(VLOOKUP(A12,'[1]Z03 收入决算表(财决03表)'!$A$10:$K$500,5,FALSE)),"",VLOOKUP(A12,'[1]Z03 收入决算表(财决03表)'!$A$10:$K$500,5,FALSE))</f>
        <v>16.78</v>
      </c>
      <c r="E12" s="159">
        <f>IF(ISERROR(VLOOKUP(A12,'[1]Z03 收入决算表(财决03表)'!$A$10:$K$500,6,FALSE)),"",VLOOKUP(A12,'[1]Z03 收入决算表(财决03表)'!$A$10:$K$500,6,FALSE))</f>
        <v>16.78</v>
      </c>
      <c r="F12" s="159">
        <f>IF(ISERROR(VLOOKUP(A12,'[1]Z03 收入决算表(财决03表)'!$A$10:$K$500,7,FALSE)),"",VLOOKUP(A12,'[1]Z03 收入决算表(财决03表)'!$A$10:$K$500,7,FALSE))</f>
        <v>0</v>
      </c>
      <c r="G12" s="159">
        <f>IF(ISERROR(VLOOKUP(A12,'[1]Z03 收入决算表(财决03表)'!$A$10:$K$500,8,FALSE)),"",VLOOKUP(A12,'[1]Z03 收入决算表(财决03表)'!$A$10:$K$500,8,FALSE))</f>
        <v>0</v>
      </c>
      <c r="H12" s="159">
        <f>IF(ISERROR(VLOOKUP(A12,'[1]Z03 收入决算表(财决03表)'!$A$10:$K$500,9,FALSE)),"",VLOOKUP(A12,'[1]Z03 收入决算表(财决03表)'!$A$10:$K$500,9,FALSE))</f>
        <v>0</v>
      </c>
      <c r="I12" s="159">
        <f>IF(ISERROR(VLOOKUP(A12,'[1]Z03 收入决算表(财决03表)'!$A$10:$K$500,10,FALSE)),"",VLOOKUP(A12,'[1]Z03 收入决算表(财决03表)'!$A$10:$K$500,10,FALSE))</f>
        <v>0</v>
      </c>
      <c r="J12" s="159">
        <f>IF(ISERROR(VLOOKUP(A12,'[1]Z03 收入决算表(财决03表)'!$A$10:$K$500,11,FALSE)),"",VLOOKUP(A12,'[1]Z03 收入决算表(财决03表)'!$A$10:$K$500,11,FALSE))</f>
        <v>0</v>
      </c>
      <c r="K12" s="165" t="str">
        <f>'[1]Z03 收入决算表(财决03表)'!A11</f>
        <v>20101</v>
      </c>
      <c r="L12" s="154">
        <f>'[1]Z03 收入决算表(财决03表)'!$E11</f>
        <v>16.78</v>
      </c>
      <c r="M12" s="150">
        <f t="shared" ref="M12:M75" si="1">IF(C12&lt;&gt;"",ROW(),"")</f>
        <v>12</v>
      </c>
    </row>
    <row r="13" ht="22.5" customHeight="1" spans="1:13">
      <c r="A13" s="142" t="str">
        <f t="shared" si="0"/>
        <v>2010101</v>
      </c>
      <c r="B13" s="142"/>
      <c r="C13" s="142" t="str">
        <f>IF(ISERROR(VLOOKUP(A13,'[1]Z03 收入决算表(财决03表)'!$A$10:$K$500,4,FALSE)),"",VLOOKUP(A13,'[1]Z03 收入决算表(财决03表)'!$A$10:$K$500,4,FALSE))</f>
        <v>  行政运行</v>
      </c>
      <c r="D13" s="159">
        <f>IF(ISERROR(VLOOKUP(A13,'[1]Z03 收入决算表(财决03表)'!$A$10:$K$500,5,FALSE)),"",VLOOKUP(A13,'[1]Z03 收入决算表(财决03表)'!$A$10:$K$500,5,FALSE))</f>
        <v>16.78</v>
      </c>
      <c r="E13" s="159">
        <f>IF(ISERROR(VLOOKUP(A13,'[1]Z03 收入决算表(财决03表)'!$A$10:$K$500,6,FALSE)),"",VLOOKUP(A13,'[1]Z03 收入决算表(财决03表)'!$A$10:$K$500,6,FALSE))</f>
        <v>16.78</v>
      </c>
      <c r="F13" s="159">
        <f>IF(ISERROR(VLOOKUP(A13,'[1]Z03 收入决算表(财决03表)'!$A$10:$K$500,7,FALSE)),"",VLOOKUP(A13,'[1]Z03 收入决算表(财决03表)'!$A$10:$K$500,7,FALSE))</f>
        <v>0</v>
      </c>
      <c r="G13" s="159">
        <f>IF(ISERROR(VLOOKUP(A13,'[1]Z03 收入决算表(财决03表)'!$A$10:$K$500,8,FALSE)),"",VLOOKUP(A13,'[1]Z03 收入决算表(财决03表)'!$A$10:$K$500,8,FALSE))</f>
        <v>0</v>
      </c>
      <c r="H13" s="159">
        <f>IF(ISERROR(VLOOKUP(A13,'[1]Z03 收入决算表(财决03表)'!$A$10:$K$500,9,FALSE)),"",VLOOKUP(A13,'[1]Z03 收入决算表(财决03表)'!$A$10:$K$500,9,FALSE))</f>
        <v>0</v>
      </c>
      <c r="I13" s="159">
        <f>IF(ISERROR(VLOOKUP(A13,'[1]Z03 收入决算表(财决03表)'!$A$10:$K$500,10,FALSE)),"",VLOOKUP(A13,'[1]Z03 收入决算表(财决03表)'!$A$10:$K$500,10,FALSE))</f>
        <v>0</v>
      </c>
      <c r="J13" s="159">
        <f>IF(ISERROR(VLOOKUP(A13,'[1]Z03 收入决算表(财决03表)'!$A$10:$K$500,11,FALSE)),"",VLOOKUP(A13,'[1]Z03 收入决算表(财决03表)'!$A$10:$K$500,11,FALSE))</f>
        <v>0</v>
      </c>
      <c r="K13" s="165" t="str">
        <f>'[1]Z03 收入决算表(财决03表)'!A12</f>
        <v>2010101</v>
      </c>
      <c r="L13" s="154">
        <f>'[1]Z03 收入决算表(财决03表)'!$E12</f>
        <v>16.78</v>
      </c>
      <c r="M13" s="150">
        <f t="shared" si="1"/>
        <v>13</v>
      </c>
    </row>
    <row r="14" ht="22.5" customHeight="1" spans="1:13">
      <c r="A14" s="142" t="str">
        <f t="shared" si="0"/>
        <v>20102</v>
      </c>
      <c r="B14" s="142"/>
      <c r="C14" s="142" t="str">
        <f>IF(ISERROR(VLOOKUP(A14,'[1]Z03 收入决算表(财决03表)'!$A$10:$K$500,4,FALSE)),"",VLOOKUP(A14,'[1]Z03 收入决算表(财决03表)'!$A$10:$K$500,4,FALSE))</f>
        <v>政协事务</v>
      </c>
      <c r="D14" s="159">
        <f>IF(ISERROR(VLOOKUP(A14,'[1]Z03 收入决算表(财决03表)'!$A$10:$K$500,5,FALSE)),"",VLOOKUP(A14,'[1]Z03 收入决算表(财决03表)'!$A$10:$K$500,5,FALSE))</f>
        <v>2.77</v>
      </c>
      <c r="E14" s="159">
        <f>IF(ISERROR(VLOOKUP(A14,'[1]Z03 收入决算表(财决03表)'!$A$10:$K$500,6,FALSE)),"",VLOOKUP(A14,'[1]Z03 收入决算表(财决03表)'!$A$10:$K$500,6,FALSE))</f>
        <v>2.77</v>
      </c>
      <c r="F14" s="159">
        <f>IF(ISERROR(VLOOKUP(A14,'[1]Z03 收入决算表(财决03表)'!$A$10:$K$500,7,FALSE)),"",VLOOKUP(A14,'[1]Z03 收入决算表(财决03表)'!$A$10:$K$500,7,FALSE))</f>
        <v>0</v>
      </c>
      <c r="G14" s="159">
        <f>IF(ISERROR(VLOOKUP(A14,'[1]Z03 收入决算表(财决03表)'!$A$10:$K$500,8,FALSE)),"",VLOOKUP(A14,'[1]Z03 收入决算表(财决03表)'!$A$10:$K$500,8,FALSE))</f>
        <v>0</v>
      </c>
      <c r="H14" s="159">
        <f>IF(ISERROR(VLOOKUP(A14,'[1]Z03 收入决算表(财决03表)'!$A$10:$K$500,9,FALSE)),"",VLOOKUP(A14,'[1]Z03 收入决算表(财决03表)'!$A$10:$K$500,9,FALSE))</f>
        <v>0</v>
      </c>
      <c r="I14" s="159">
        <f>IF(ISERROR(VLOOKUP(A14,'[1]Z03 收入决算表(财决03表)'!$A$10:$K$500,10,FALSE)),"",VLOOKUP(A14,'[1]Z03 收入决算表(财决03表)'!$A$10:$K$500,10,FALSE))</f>
        <v>0</v>
      </c>
      <c r="J14" s="159">
        <f>IF(ISERROR(VLOOKUP(A14,'[1]Z03 收入决算表(财决03表)'!$A$10:$K$500,11,FALSE)),"",VLOOKUP(A14,'[1]Z03 收入决算表(财决03表)'!$A$10:$K$500,11,FALSE))</f>
        <v>0</v>
      </c>
      <c r="K14" s="165" t="str">
        <f>'[1]Z03 收入决算表(财决03表)'!A13</f>
        <v>20102</v>
      </c>
      <c r="L14" s="154">
        <f>'[1]Z03 收入决算表(财决03表)'!$E13</f>
        <v>2.77</v>
      </c>
      <c r="M14" s="150">
        <f t="shared" si="1"/>
        <v>14</v>
      </c>
    </row>
    <row r="15" ht="22.5" customHeight="1" spans="1:13">
      <c r="A15" s="142" t="str">
        <f t="shared" si="0"/>
        <v>2010201</v>
      </c>
      <c r="B15" s="142"/>
      <c r="C15" s="142" t="str">
        <f>IF(ISERROR(VLOOKUP(A15,'[1]Z03 收入决算表(财决03表)'!$A$10:$K$500,4,FALSE)),"",VLOOKUP(A15,'[1]Z03 收入决算表(财决03表)'!$A$10:$K$500,4,FALSE))</f>
        <v>  行政运行</v>
      </c>
      <c r="D15" s="159">
        <f>IF(ISERROR(VLOOKUP(A15,'[1]Z03 收入决算表(财决03表)'!$A$10:$K$500,5,FALSE)),"",VLOOKUP(A15,'[1]Z03 收入决算表(财决03表)'!$A$10:$K$500,5,FALSE))</f>
        <v>2.77</v>
      </c>
      <c r="E15" s="159">
        <f>IF(ISERROR(VLOOKUP(A15,'[1]Z03 收入决算表(财决03表)'!$A$10:$K$500,6,FALSE)),"",VLOOKUP(A15,'[1]Z03 收入决算表(财决03表)'!$A$10:$K$500,6,FALSE))</f>
        <v>2.77</v>
      </c>
      <c r="F15" s="159">
        <f>IF(ISERROR(VLOOKUP(A15,'[1]Z03 收入决算表(财决03表)'!$A$10:$K$500,7,FALSE)),"",VLOOKUP(A15,'[1]Z03 收入决算表(财决03表)'!$A$10:$K$500,7,FALSE))</f>
        <v>0</v>
      </c>
      <c r="G15" s="159">
        <f>IF(ISERROR(VLOOKUP(A15,'[1]Z03 收入决算表(财决03表)'!$A$10:$K$500,8,FALSE)),"",VLOOKUP(A15,'[1]Z03 收入决算表(财决03表)'!$A$10:$K$500,8,FALSE))</f>
        <v>0</v>
      </c>
      <c r="H15" s="159">
        <f>IF(ISERROR(VLOOKUP(A15,'[1]Z03 收入决算表(财决03表)'!$A$10:$K$500,9,FALSE)),"",VLOOKUP(A15,'[1]Z03 收入决算表(财决03表)'!$A$10:$K$500,9,FALSE))</f>
        <v>0</v>
      </c>
      <c r="I15" s="159">
        <f>IF(ISERROR(VLOOKUP(A15,'[1]Z03 收入决算表(财决03表)'!$A$10:$K$500,10,FALSE)),"",VLOOKUP(A15,'[1]Z03 收入决算表(财决03表)'!$A$10:$K$500,10,FALSE))</f>
        <v>0</v>
      </c>
      <c r="J15" s="159">
        <f>IF(ISERROR(VLOOKUP(A15,'[1]Z03 收入决算表(财决03表)'!$A$10:$K$500,11,FALSE)),"",VLOOKUP(A15,'[1]Z03 收入决算表(财决03表)'!$A$10:$K$500,11,FALSE))</f>
        <v>0</v>
      </c>
      <c r="K15" s="165" t="str">
        <f>'[1]Z03 收入决算表(财决03表)'!A14</f>
        <v>2010201</v>
      </c>
      <c r="L15" s="154">
        <f>'[1]Z03 收入决算表(财决03表)'!$E14</f>
        <v>2.77</v>
      </c>
      <c r="M15" s="150">
        <f t="shared" si="1"/>
        <v>15</v>
      </c>
    </row>
    <row r="16" ht="22.5" customHeight="1" spans="1:13">
      <c r="A16" s="142" t="str">
        <f t="shared" si="0"/>
        <v>20103</v>
      </c>
      <c r="B16" s="142"/>
      <c r="C16" s="142" t="str">
        <f>IF(ISERROR(VLOOKUP(A16,'[1]Z03 收入决算表(财决03表)'!$A$10:$K$500,4,FALSE)),"",VLOOKUP(A16,'[1]Z03 收入决算表(财决03表)'!$A$10:$K$500,4,FALSE))</f>
        <v>政府办公厅（室）及相关机构事务</v>
      </c>
      <c r="D16" s="159">
        <f>IF(ISERROR(VLOOKUP(A16,'[1]Z03 收入决算表(财决03表)'!$A$10:$K$500,5,FALSE)),"",VLOOKUP(A16,'[1]Z03 收入决算表(财决03表)'!$A$10:$K$500,5,FALSE))</f>
        <v>584.39</v>
      </c>
      <c r="E16" s="159">
        <f>IF(ISERROR(VLOOKUP(A16,'[1]Z03 收入决算表(财决03表)'!$A$10:$K$500,6,FALSE)),"",VLOOKUP(A16,'[1]Z03 收入决算表(财决03表)'!$A$10:$K$500,6,FALSE))</f>
        <v>583.39</v>
      </c>
      <c r="F16" s="159">
        <f>IF(ISERROR(VLOOKUP(A16,'[1]Z03 收入决算表(财决03表)'!$A$10:$K$500,7,FALSE)),"",VLOOKUP(A16,'[1]Z03 收入决算表(财决03表)'!$A$10:$K$500,7,FALSE))</f>
        <v>0</v>
      </c>
      <c r="G16" s="159">
        <f>IF(ISERROR(VLOOKUP(A16,'[1]Z03 收入决算表(财决03表)'!$A$10:$K$500,8,FALSE)),"",VLOOKUP(A16,'[1]Z03 收入决算表(财决03表)'!$A$10:$K$500,8,FALSE))</f>
        <v>0</v>
      </c>
      <c r="H16" s="159">
        <f>IF(ISERROR(VLOOKUP(A16,'[1]Z03 收入决算表(财决03表)'!$A$10:$K$500,9,FALSE)),"",VLOOKUP(A16,'[1]Z03 收入决算表(财决03表)'!$A$10:$K$500,9,FALSE))</f>
        <v>0</v>
      </c>
      <c r="I16" s="159">
        <f>IF(ISERROR(VLOOKUP(A16,'[1]Z03 收入决算表(财决03表)'!$A$10:$K$500,10,FALSE)),"",VLOOKUP(A16,'[1]Z03 收入决算表(财决03表)'!$A$10:$K$500,10,FALSE))</f>
        <v>0</v>
      </c>
      <c r="J16" s="159">
        <f>IF(ISERROR(VLOOKUP(A16,'[1]Z03 收入决算表(财决03表)'!$A$10:$K$500,11,FALSE)),"",VLOOKUP(A16,'[1]Z03 收入决算表(财决03表)'!$A$10:$K$500,11,FALSE))</f>
        <v>1</v>
      </c>
      <c r="K16" s="165" t="str">
        <f>'[1]Z03 收入决算表(财决03表)'!A15</f>
        <v>20103</v>
      </c>
      <c r="L16" s="154">
        <f>'[1]Z03 收入决算表(财决03表)'!$E15</f>
        <v>584.39</v>
      </c>
      <c r="M16" s="150">
        <f t="shared" si="1"/>
        <v>16</v>
      </c>
    </row>
    <row r="17" ht="22.5" customHeight="1" spans="1:13">
      <c r="A17" s="142" t="str">
        <f t="shared" si="0"/>
        <v>2010301</v>
      </c>
      <c r="B17" s="142"/>
      <c r="C17" s="142" t="str">
        <f>IF(ISERROR(VLOOKUP(A17,'[1]Z03 收入决算表(财决03表)'!$A$10:$K$500,4,FALSE)),"",VLOOKUP(A17,'[1]Z03 收入决算表(财决03表)'!$A$10:$K$500,4,FALSE))</f>
        <v>  行政运行</v>
      </c>
      <c r="D17" s="159">
        <f>IF(ISERROR(VLOOKUP(A17,'[1]Z03 收入决算表(财决03表)'!$A$10:$K$500,5,FALSE)),"",VLOOKUP(A17,'[1]Z03 收入决算表(财决03表)'!$A$10:$K$500,5,FALSE))</f>
        <v>240.26</v>
      </c>
      <c r="E17" s="159">
        <f>IF(ISERROR(VLOOKUP(A17,'[1]Z03 收入决算表(财决03表)'!$A$10:$K$500,6,FALSE)),"",VLOOKUP(A17,'[1]Z03 收入决算表(财决03表)'!$A$10:$K$500,6,FALSE))</f>
        <v>240.26</v>
      </c>
      <c r="F17" s="159">
        <f>IF(ISERROR(VLOOKUP(A17,'[1]Z03 收入决算表(财决03表)'!$A$10:$K$500,7,FALSE)),"",VLOOKUP(A17,'[1]Z03 收入决算表(财决03表)'!$A$10:$K$500,7,FALSE))</f>
        <v>0</v>
      </c>
      <c r="G17" s="159">
        <f>IF(ISERROR(VLOOKUP(A17,'[1]Z03 收入决算表(财决03表)'!$A$10:$K$500,8,FALSE)),"",VLOOKUP(A17,'[1]Z03 收入决算表(财决03表)'!$A$10:$K$500,8,FALSE))</f>
        <v>0</v>
      </c>
      <c r="H17" s="159">
        <f>IF(ISERROR(VLOOKUP(A17,'[1]Z03 收入决算表(财决03表)'!$A$10:$K$500,9,FALSE)),"",VLOOKUP(A17,'[1]Z03 收入决算表(财决03表)'!$A$10:$K$500,9,FALSE))</f>
        <v>0</v>
      </c>
      <c r="I17" s="159">
        <f>IF(ISERROR(VLOOKUP(A17,'[1]Z03 收入决算表(财决03表)'!$A$10:$K$500,10,FALSE)),"",VLOOKUP(A17,'[1]Z03 收入决算表(财决03表)'!$A$10:$K$500,10,FALSE))</f>
        <v>0</v>
      </c>
      <c r="J17" s="159">
        <f>IF(ISERROR(VLOOKUP(A17,'[1]Z03 收入决算表(财决03表)'!$A$10:$K$500,11,FALSE)),"",VLOOKUP(A17,'[1]Z03 收入决算表(财决03表)'!$A$10:$K$500,11,FALSE))</f>
        <v>0</v>
      </c>
      <c r="K17" s="165" t="str">
        <f>'[1]Z03 收入决算表(财决03表)'!A16</f>
        <v>2010301</v>
      </c>
      <c r="L17" s="154">
        <f>'[1]Z03 收入决算表(财决03表)'!$E16</f>
        <v>240.26</v>
      </c>
      <c r="M17" s="150">
        <f t="shared" si="1"/>
        <v>17</v>
      </c>
    </row>
    <row r="18" ht="22.5" customHeight="1" spans="1:21">
      <c r="A18" s="142" t="str">
        <f t="shared" si="0"/>
        <v>2010302</v>
      </c>
      <c r="B18" s="142"/>
      <c r="C18" s="142" t="str">
        <f>IF(ISERROR(VLOOKUP(A18,'[1]Z03 收入决算表(财决03表)'!$A$10:$K$500,4,FALSE)),"",VLOOKUP(A18,'[1]Z03 收入决算表(财决03表)'!$A$10:$K$500,4,FALSE))</f>
        <v>  一般行政管理事务</v>
      </c>
      <c r="D18" s="159">
        <f>IF(ISERROR(VLOOKUP(A18,'[1]Z03 收入决算表(财决03表)'!$A$10:$K$500,5,FALSE)),"",VLOOKUP(A18,'[1]Z03 收入决算表(财决03表)'!$A$10:$K$500,5,FALSE))</f>
        <v>50.43</v>
      </c>
      <c r="E18" s="159">
        <f>IF(ISERROR(VLOOKUP(A18,'[1]Z03 收入决算表(财决03表)'!$A$10:$K$500,6,FALSE)),"",VLOOKUP(A18,'[1]Z03 收入决算表(财决03表)'!$A$10:$K$500,6,FALSE))</f>
        <v>50.43</v>
      </c>
      <c r="F18" s="159">
        <f>IF(ISERROR(VLOOKUP(A18,'[1]Z03 收入决算表(财决03表)'!$A$10:$K$500,7,FALSE)),"",VLOOKUP(A18,'[1]Z03 收入决算表(财决03表)'!$A$10:$K$500,7,FALSE))</f>
        <v>0</v>
      </c>
      <c r="G18" s="159">
        <f>IF(ISERROR(VLOOKUP(A18,'[1]Z03 收入决算表(财决03表)'!$A$10:$K$500,8,FALSE)),"",VLOOKUP(A18,'[1]Z03 收入决算表(财决03表)'!$A$10:$K$500,8,FALSE))</f>
        <v>0</v>
      </c>
      <c r="H18" s="159">
        <f>IF(ISERROR(VLOOKUP(A18,'[1]Z03 收入决算表(财决03表)'!$A$10:$K$500,9,FALSE)),"",VLOOKUP(A18,'[1]Z03 收入决算表(财决03表)'!$A$10:$K$500,9,FALSE))</f>
        <v>0</v>
      </c>
      <c r="I18" s="159">
        <f>IF(ISERROR(VLOOKUP(A18,'[1]Z03 收入决算表(财决03表)'!$A$10:$K$500,10,FALSE)),"",VLOOKUP(A18,'[1]Z03 收入决算表(财决03表)'!$A$10:$K$500,10,FALSE))</f>
        <v>0</v>
      </c>
      <c r="J18" s="159">
        <f>IF(ISERROR(VLOOKUP(A18,'[1]Z03 收入决算表(财决03表)'!$A$10:$K$500,11,FALSE)),"",VLOOKUP(A18,'[1]Z03 收入决算表(财决03表)'!$A$10:$K$500,11,FALSE))</f>
        <v>0</v>
      </c>
      <c r="K18" s="165" t="str">
        <f>'[1]Z03 收入决算表(财决03表)'!A17</f>
        <v>2010302</v>
      </c>
      <c r="L18" s="154">
        <f>'[1]Z03 收入决算表(财决03表)'!$E17</f>
        <v>50.43</v>
      </c>
      <c r="M18" s="150">
        <f t="shared" si="1"/>
        <v>18</v>
      </c>
      <c r="N18" s="15"/>
      <c r="O18" s="132"/>
      <c r="P18" s="132"/>
      <c r="Q18" s="132"/>
      <c r="R18" s="15"/>
      <c r="S18" s="131"/>
      <c r="T18" s="132"/>
      <c r="U18" s="15"/>
    </row>
    <row r="19" ht="22.5" customHeight="1" spans="1:21">
      <c r="A19" s="142" t="str">
        <f t="shared" si="0"/>
        <v>2010308</v>
      </c>
      <c r="B19" s="142"/>
      <c r="C19" s="142" t="str">
        <f>IF(ISERROR(VLOOKUP(A19,'[1]Z03 收入决算表(财决03表)'!$A$10:$K$500,4,FALSE)),"",VLOOKUP(A19,'[1]Z03 收入决算表(财决03表)'!$A$10:$K$500,4,FALSE))</f>
        <v>  信访事务</v>
      </c>
      <c r="D19" s="159">
        <f>IF(ISERROR(VLOOKUP(A19,'[1]Z03 收入决算表(财决03表)'!$A$10:$K$500,5,FALSE)),"",VLOOKUP(A19,'[1]Z03 收入决算表(财决03表)'!$A$10:$K$500,5,FALSE))</f>
        <v>293.7</v>
      </c>
      <c r="E19" s="159">
        <f>IF(ISERROR(VLOOKUP(A19,'[1]Z03 收入决算表(财决03表)'!$A$10:$K$500,6,FALSE)),"",VLOOKUP(A19,'[1]Z03 收入决算表(财决03表)'!$A$10:$K$500,6,FALSE))</f>
        <v>292.7</v>
      </c>
      <c r="F19" s="159">
        <f>IF(ISERROR(VLOOKUP(A19,'[1]Z03 收入决算表(财决03表)'!$A$10:$K$500,7,FALSE)),"",VLOOKUP(A19,'[1]Z03 收入决算表(财决03表)'!$A$10:$K$500,7,FALSE))</f>
        <v>0</v>
      </c>
      <c r="G19" s="159">
        <f>IF(ISERROR(VLOOKUP(A19,'[1]Z03 收入决算表(财决03表)'!$A$10:$K$500,8,FALSE)),"",VLOOKUP(A19,'[1]Z03 收入决算表(财决03表)'!$A$10:$K$500,8,FALSE))</f>
        <v>0</v>
      </c>
      <c r="H19" s="159">
        <f>IF(ISERROR(VLOOKUP(A19,'[1]Z03 收入决算表(财决03表)'!$A$10:$K$500,9,FALSE)),"",VLOOKUP(A19,'[1]Z03 收入决算表(财决03表)'!$A$10:$K$500,9,FALSE))</f>
        <v>0</v>
      </c>
      <c r="I19" s="159">
        <f>IF(ISERROR(VLOOKUP(A19,'[1]Z03 收入决算表(财决03表)'!$A$10:$K$500,10,FALSE)),"",VLOOKUP(A19,'[1]Z03 收入决算表(财决03表)'!$A$10:$K$500,10,FALSE))</f>
        <v>0</v>
      </c>
      <c r="J19" s="159">
        <f>IF(ISERROR(VLOOKUP(A19,'[1]Z03 收入决算表(财决03表)'!$A$10:$K$500,11,FALSE)),"",VLOOKUP(A19,'[1]Z03 收入决算表(财决03表)'!$A$10:$K$500,11,FALSE))</f>
        <v>1</v>
      </c>
      <c r="K19" s="165" t="str">
        <f>'[1]Z03 收入决算表(财决03表)'!A18</f>
        <v>2010308</v>
      </c>
      <c r="L19" s="154">
        <f>'[1]Z03 收入决算表(财决03表)'!$E18</f>
        <v>293.7</v>
      </c>
      <c r="M19" s="150">
        <f t="shared" si="1"/>
        <v>19</v>
      </c>
      <c r="N19" s="92"/>
      <c r="O19" s="132"/>
      <c r="P19" s="132"/>
      <c r="Q19" s="132"/>
      <c r="R19" s="133"/>
      <c r="S19" s="131"/>
      <c r="T19" s="132"/>
      <c r="U19" s="132"/>
    </row>
    <row r="20" ht="22.5" customHeight="1" spans="1:13">
      <c r="A20" s="142" t="str">
        <f t="shared" si="0"/>
        <v>20199</v>
      </c>
      <c r="B20" s="142"/>
      <c r="C20" s="142" t="str">
        <f>IF(ISERROR(VLOOKUP(A20,'[1]Z03 收入决算表(财决03表)'!$A$10:$K$500,4,FALSE)),"",VLOOKUP(A20,'[1]Z03 收入决算表(财决03表)'!$A$10:$K$500,4,FALSE))</f>
        <v>其他一般公共服务支出</v>
      </c>
      <c r="D20" s="159">
        <f>IF(ISERROR(VLOOKUP(A20,'[1]Z03 收入决算表(财决03表)'!$A$10:$K$500,5,FALSE)),"",VLOOKUP(A20,'[1]Z03 收入决算表(财决03表)'!$A$10:$K$500,5,FALSE))</f>
        <v>0.7</v>
      </c>
      <c r="E20" s="159">
        <f>IF(ISERROR(VLOOKUP(A20,'[1]Z03 收入决算表(财决03表)'!$A$10:$K$500,6,FALSE)),"",VLOOKUP(A20,'[1]Z03 收入决算表(财决03表)'!$A$10:$K$500,6,FALSE))</f>
        <v>0.7</v>
      </c>
      <c r="F20" s="159">
        <f>IF(ISERROR(VLOOKUP(A20,'[1]Z03 收入决算表(财决03表)'!$A$10:$K$500,7,FALSE)),"",VLOOKUP(A20,'[1]Z03 收入决算表(财决03表)'!$A$10:$K$500,7,FALSE))</f>
        <v>0</v>
      </c>
      <c r="G20" s="159">
        <f>IF(ISERROR(VLOOKUP(A20,'[1]Z03 收入决算表(财决03表)'!$A$10:$K$500,8,FALSE)),"",VLOOKUP(A20,'[1]Z03 收入决算表(财决03表)'!$A$10:$K$500,8,FALSE))</f>
        <v>0</v>
      </c>
      <c r="H20" s="159">
        <f>IF(ISERROR(VLOOKUP(A20,'[1]Z03 收入决算表(财决03表)'!$A$10:$K$500,9,FALSE)),"",VLOOKUP(A20,'[1]Z03 收入决算表(财决03表)'!$A$10:$K$500,9,FALSE))</f>
        <v>0</v>
      </c>
      <c r="I20" s="159">
        <f>IF(ISERROR(VLOOKUP(A20,'[1]Z03 收入决算表(财决03表)'!$A$10:$K$500,10,FALSE)),"",VLOOKUP(A20,'[1]Z03 收入决算表(财决03表)'!$A$10:$K$500,10,FALSE))</f>
        <v>0</v>
      </c>
      <c r="J20" s="159">
        <f>IF(ISERROR(VLOOKUP(A20,'[1]Z03 收入决算表(财决03表)'!$A$10:$K$500,11,FALSE)),"",VLOOKUP(A20,'[1]Z03 收入决算表(财决03表)'!$A$10:$K$500,11,FALSE))</f>
        <v>0</v>
      </c>
      <c r="K20" s="165" t="str">
        <f>'[1]Z03 收入决算表(财决03表)'!A19</f>
        <v>20199</v>
      </c>
      <c r="L20" s="154">
        <f>'[1]Z03 收入决算表(财决03表)'!$E19</f>
        <v>0.7</v>
      </c>
      <c r="M20" s="150">
        <f t="shared" si="1"/>
        <v>20</v>
      </c>
    </row>
    <row r="21" ht="22.5" customHeight="1" spans="1:14">
      <c r="A21" s="142" t="str">
        <f t="shared" si="0"/>
        <v>2019999</v>
      </c>
      <c r="B21" s="142"/>
      <c r="C21" s="142" t="str">
        <f>IF(ISERROR(VLOOKUP(A21,'[1]Z03 收入决算表(财决03表)'!$A$10:$K$500,4,FALSE)),"",VLOOKUP(A21,'[1]Z03 收入决算表(财决03表)'!$A$10:$K$500,4,FALSE))</f>
        <v>  其他一般公共服务支出</v>
      </c>
      <c r="D21" s="159">
        <f>IF(ISERROR(VLOOKUP(A21,'[1]Z03 收入决算表(财决03表)'!$A$10:$K$500,5,FALSE)),"",VLOOKUP(A21,'[1]Z03 收入决算表(财决03表)'!$A$10:$K$500,5,FALSE))</f>
        <v>0.7</v>
      </c>
      <c r="E21" s="159">
        <f>IF(ISERROR(VLOOKUP(A21,'[1]Z03 收入决算表(财决03表)'!$A$10:$K$500,6,FALSE)),"",VLOOKUP(A21,'[1]Z03 收入决算表(财决03表)'!$A$10:$K$500,6,FALSE))</f>
        <v>0.7</v>
      </c>
      <c r="F21" s="159">
        <f>IF(ISERROR(VLOOKUP(A21,'[1]Z03 收入决算表(财决03表)'!$A$10:$K$500,7,FALSE)),"",VLOOKUP(A21,'[1]Z03 收入决算表(财决03表)'!$A$10:$K$500,7,FALSE))</f>
        <v>0</v>
      </c>
      <c r="G21" s="159">
        <f>IF(ISERROR(VLOOKUP(A21,'[1]Z03 收入决算表(财决03表)'!$A$10:$K$500,8,FALSE)),"",VLOOKUP(A21,'[1]Z03 收入决算表(财决03表)'!$A$10:$K$500,8,FALSE))</f>
        <v>0</v>
      </c>
      <c r="H21" s="159">
        <f>IF(ISERROR(VLOOKUP(A21,'[1]Z03 收入决算表(财决03表)'!$A$10:$K$500,9,FALSE)),"",VLOOKUP(A21,'[1]Z03 收入决算表(财决03表)'!$A$10:$K$500,9,FALSE))</f>
        <v>0</v>
      </c>
      <c r="I21" s="159">
        <f>IF(ISERROR(VLOOKUP(A21,'[1]Z03 收入决算表(财决03表)'!$A$10:$K$500,10,FALSE)),"",VLOOKUP(A21,'[1]Z03 收入决算表(财决03表)'!$A$10:$K$500,10,FALSE))</f>
        <v>0</v>
      </c>
      <c r="J21" s="159">
        <f>IF(ISERROR(VLOOKUP(A21,'[1]Z03 收入决算表(财决03表)'!$A$10:$K$500,11,FALSE)),"",VLOOKUP(A21,'[1]Z03 收入决算表(财决03表)'!$A$10:$K$500,11,FALSE))</f>
        <v>0</v>
      </c>
      <c r="K21" s="165" t="str">
        <f>'[1]Z03 收入决算表(财决03表)'!A20</f>
        <v>2019999</v>
      </c>
      <c r="L21" s="154">
        <f>'[1]Z03 收入决算表(财决03表)'!$E20</f>
        <v>0.7</v>
      </c>
      <c r="M21" s="150">
        <f t="shared" si="1"/>
        <v>21</v>
      </c>
      <c r="N21" s="15"/>
    </row>
    <row r="22" ht="22.5" customHeight="1" spans="1:13">
      <c r="A22" s="142" t="str">
        <f t="shared" si="0"/>
        <v>208</v>
      </c>
      <c r="B22" s="142"/>
      <c r="C22" s="142" t="str">
        <f>IF(ISERROR(VLOOKUP(A22,'[1]Z03 收入决算表(财决03表)'!$A$10:$K$500,4,FALSE)),"",VLOOKUP(A22,'[1]Z03 收入决算表(财决03表)'!$A$10:$K$500,4,FALSE))</f>
        <v>社会保障和就业支出</v>
      </c>
      <c r="D22" s="159">
        <f>IF(ISERROR(VLOOKUP(A22,'[1]Z03 收入决算表(财决03表)'!$A$10:$K$500,5,FALSE)),"",VLOOKUP(A22,'[1]Z03 收入决算表(财决03表)'!$A$10:$K$500,5,FALSE))</f>
        <v>1.08</v>
      </c>
      <c r="E22" s="159">
        <f>IF(ISERROR(VLOOKUP(A22,'[1]Z03 收入决算表(财决03表)'!$A$10:$K$500,6,FALSE)),"",VLOOKUP(A22,'[1]Z03 收入决算表(财决03表)'!$A$10:$K$500,6,FALSE))</f>
        <v>1.08</v>
      </c>
      <c r="F22" s="159">
        <f>IF(ISERROR(VLOOKUP(A22,'[1]Z03 收入决算表(财决03表)'!$A$10:$K$500,7,FALSE)),"",VLOOKUP(A22,'[1]Z03 收入决算表(财决03表)'!$A$10:$K$500,7,FALSE))</f>
        <v>0</v>
      </c>
      <c r="G22" s="159">
        <f>IF(ISERROR(VLOOKUP(A22,'[1]Z03 收入决算表(财决03表)'!$A$10:$K$500,8,FALSE)),"",VLOOKUP(A22,'[1]Z03 收入决算表(财决03表)'!$A$10:$K$500,8,FALSE))</f>
        <v>0</v>
      </c>
      <c r="H22" s="159">
        <f>IF(ISERROR(VLOOKUP(A22,'[1]Z03 收入决算表(财决03表)'!$A$10:$K$500,9,FALSE)),"",VLOOKUP(A22,'[1]Z03 收入决算表(财决03表)'!$A$10:$K$500,9,FALSE))</f>
        <v>0</v>
      </c>
      <c r="I22" s="159">
        <f>IF(ISERROR(VLOOKUP(A22,'[1]Z03 收入决算表(财决03表)'!$A$10:$K$500,10,FALSE)),"",VLOOKUP(A22,'[1]Z03 收入决算表(财决03表)'!$A$10:$K$500,10,FALSE))</f>
        <v>0</v>
      </c>
      <c r="J22" s="159">
        <f>IF(ISERROR(VLOOKUP(A22,'[1]Z03 收入决算表(财决03表)'!$A$10:$K$500,11,FALSE)),"",VLOOKUP(A22,'[1]Z03 收入决算表(财决03表)'!$A$10:$K$500,11,FALSE))</f>
        <v>0</v>
      </c>
      <c r="K22" s="165" t="str">
        <f>'[1]Z03 收入决算表(财决03表)'!A21</f>
        <v>208</v>
      </c>
      <c r="L22" s="154">
        <f>'[1]Z03 收入决算表(财决03表)'!$E21</f>
        <v>1.08</v>
      </c>
      <c r="M22" s="150">
        <f t="shared" si="1"/>
        <v>22</v>
      </c>
    </row>
    <row r="23" ht="22.5" customHeight="1" spans="1:13">
      <c r="A23" s="142" t="str">
        <f t="shared" si="0"/>
        <v>20807</v>
      </c>
      <c r="B23" s="142"/>
      <c r="C23" s="142" t="str">
        <f>IF(ISERROR(VLOOKUP(A23,'[1]Z03 收入决算表(财决03表)'!$A$10:$K$500,4,FALSE)),"",VLOOKUP(A23,'[1]Z03 收入决算表(财决03表)'!$A$10:$K$500,4,FALSE))</f>
        <v>就业补助</v>
      </c>
      <c r="D23" s="159">
        <f>IF(ISERROR(VLOOKUP(A23,'[1]Z03 收入决算表(财决03表)'!$A$10:$K$500,5,FALSE)),"",VLOOKUP(A23,'[1]Z03 收入决算表(财决03表)'!$A$10:$K$500,5,FALSE))</f>
        <v>1.08</v>
      </c>
      <c r="E23" s="159">
        <f>IF(ISERROR(VLOOKUP(A23,'[1]Z03 收入决算表(财决03表)'!$A$10:$K$500,6,FALSE)),"",VLOOKUP(A23,'[1]Z03 收入决算表(财决03表)'!$A$10:$K$500,6,FALSE))</f>
        <v>1.08</v>
      </c>
      <c r="F23" s="159">
        <f>IF(ISERROR(VLOOKUP(A23,'[1]Z03 收入决算表(财决03表)'!$A$10:$K$500,7,FALSE)),"",VLOOKUP(A23,'[1]Z03 收入决算表(财决03表)'!$A$10:$K$500,7,FALSE))</f>
        <v>0</v>
      </c>
      <c r="G23" s="159">
        <f>IF(ISERROR(VLOOKUP(A23,'[1]Z03 收入决算表(财决03表)'!$A$10:$K$500,8,FALSE)),"",VLOOKUP(A23,'[1]Z03 收入决算表(财决03表)'!$A$10:$K$500,8,FALSE))</f>
        <v>0</v>
      </c>
      <c r="H23" s="159">
        <f>IF(ISERROR(VLOOKUP(A23,'[1]Z03 收入决算表(财决03表)'!$A$10:$K$500,9,FALSE)),"",VLOOKUP(A23,'[1]Z03 收入决算表(财决03表)'!$A$10:$K$500,9,FALSE))</f>
        <v>0</v>
      </c>
      <c r="I23" s="159">
        <f>IF(ISERROR(VLOOKUP(A23,'[1]Z03 收入决算表(财决03表)'!$A$10:$K$500,10,FALSE)),"",VLOOKUP(A23,'[1]Z03 收入决算表(财决03表)'!$A$10:$K$500,10,FALSE))</f>
        <v>0</v>
      </c>
      <c r="J23" s="159">
        <f>IF(ISERROR(VLOOKUP(A23,'[1]Z03 收入决算表(财决03表)'!$A$10:$K$500,11,FALSE)),"",VLOOKUP(A23,'[1]Z03 收入决算表(财决03表)'!$A$10:$K$500,11,FALSE))</f>
        <v>0</v>
      </c>
      <c r="K23" s="165" t="str">
        <f>'[1]Z03 收入决算表(财决03表)'!A22</f>
        <v>20807</v>
      </c>
      <c r="L23" s="154">
        <f>'[1]Z03 收入决算表(财决03表)'!$E22</f>
        <v>1.08</v>
      </c>
      <c r="M23" s="150">
        <f t="shared" si="1"/>
        <v>23</v>
      </c>
    </row>
    <row r="24" ht="22.5" customHeight="1" spans="1:13">
      <c r="A24" s="142" t="str">
        <f t="shared" si="0"/>
        <v>2080799</v>
      </c>
      <c r="B24" s="142"/>
      <c r="C24" s="142" t="str">
        <f>IF(ISERROR(VLOOKUP(A24,'[1]Z03 收入决算表(财决03表)'!$A$10:$K$500,4,FALSE)),"",VLOOKUP(A24,'[1]Z03 收入决算表(财决03表)'!$A$10:$K$500,4,FALSE))</f>
        <v>  其他就业补助支出★</v>
      </c>
      <c r="D24" s="159">
        <f>IF(ISERROR(VLOOKUP(A24,'[1]Z03 收入决算表(财决03表)'!$A$10:$K$500,5,FALSE)),"",VLOOKUP(A24,'[1]Z03 收入决算表(财决03表)'!$A$10:$K$500,5,FALSE))</f>
        <v>1.08</v>
      </c>
      <c r="E24" s="159">
        <f>IF(ISERROR(VLOOKUP(A24,'[1]Z03 收入决算表(财决03表)'!$A$10:$K$500,6,FALSE)),"",VLOOKUP(A24,'[1]Z03 收入决算表(财决03表)'!$A$10:$K$500,6,FALSE))</f>
        <v>1.08</v>
      </c>
      <c r="F24" s="159">
        <f>IF(ISERROR(VLOOKUP(A24,'[1]Z03 收入决算表(财决03表)'!$A$10:$K$500,7,FALSE)),"",VLOOKUP(A24,'[1]Z03 收入决算表(财决03表)'!$A$10:$K$500,7,FALSE))</f>
        <v>0</v>
      </c>
      <c r="G24" s="159">
        <f>IF(ISERROR(VLOOKUP(A24,'[1]Z03 收入决算表(财决03表)'!$A$10:$K$500,8,FALSE)),"",VLOOKUP(A24,'[1]Z03 收入决算表(财决03表)'!$A$10:$K$500,8,FALSE))</f>
        <v>0</v>
      </c>
      <c r="H24" s="159">
        <f>IF(ISERROR(VLOOKUP(A24,'[1]Z03 收入决算表(财决03表)'!$A$10:$K$500,9,FALSE)),"",VLOOKUP(A24,'[1]Z03 收入决算表(财决03表)'!$A$10:$K$500,9,FALSE))</f>
        <v>0</v>
      </c>
      <c r="I24" s="159">
        <f>IF(ISERROR(VLOOKUP(A24,'[1]Z03 收入决算表(财决03表)'!$A$10:$K$500,10,FALSE)),"",VLOOKUP(A24,'[1]Z03 收入决算表(财决03表)'!$A$10:$K$500,10,FALSE))</f>
        <v>0</v>
      </c>
      <c r="J24" s="159">
        <f>IF(ISERROR(VLOOKUP(A24,'[1]Z03 收入决算表(财决03表)'!$A$10:$K$500,11,FALSE)),"",VLOOKUP(A24,'[1]Z03 收入决算表(财决03表)'!$A$10:$K$500,11,FALSE))</f>
        <v>0</v>
      </c>
      <c r="K24" s="165" t="str">
        <f>'[1]Z03 收入决算表(财决03表)'!A23</f>
        <v>2080799</v>
      </c>
      <c r="L24" s="154">
        <f>'[1]Z03 收入决算表(财决03表)'!$E23</f>
        <v>1.08</v>
      </c>
      <c r="M24" s="150">
        <f t="shared" si="1"/>
        <v>24</v>
      </c>
    </row>
    <row r="25" ht="22.5" customHeight="1" spans="1:13">
      <c r="A25" s="142" t="str">
        <f t="shared" si="0"/>
        <v>221</v>
      </c>
      <c r="B25" s="142"/>
      <c r="C25" s="142" t="str">
        <f>IF(ISERROR(VLOOKUP(A25,'[1]Z03 收入决算表(财决03表)'!$A$10:$K$500,4,FALSE)),"",VLOOKUP(A25,'[1]Z03 收入决算表(财决03表)'!$A$10:$K$500,4,FALSE))</f>
        <v>住房保障支出</v>
      </c>
      <c r="D25" s="159">
        <f>IF(ISERROR(VLOOKUP(A25,'[1]Z03 收入决算表(财决03表)'!$A$10:$K$500,5,FALSE)),"",VLOOKUP(A25,'[1]Z03 收入决算表(财决03表)'!$A$10:$K$500,5,FALSE))</f>
        <v>16.64</v>
      </c>
      <c r="E25" s="159">
        <f>IF(ISERROR(VLOOKUP(A25,'[1]Z03 收入决算表(财决03表)'!$A$10:$K$500,6,FALSE)),"",VLOOKUP(A25,'[1]Z03 收入决算表(财决03表)'!$A$10:$K$500,6,FALSE))</f>
        <v>16.64</v>
      </c>
      <c r="F25" s="159">
        <f>IF(ISERROR(VLOOKUP(A25,'[1]Z03 收入决算表(财决03表)'!$A$10:$K$500,7,FALSE)),"",VLOOKUP(A25,'[1]Z03 收入决算表(财决03表)'!$A$10:$K$500,7,FALSE))</f>
        <v>0</v>
      </c>
      <c r="G25" s="159">
        <f>IF(ISERROR(VLOOKUP(A25,'[1]Z03 收入决算表(财决03表)'!$A$10:$K$500,8,FALSE)),"",VLOOKUP(A25,'[1]Z03 收入决算表(财决03表)'!$A$10:$K$500,8,FALSE))</f>
        <v>0</v>
      </c>
      <c r="H25" s="159">
        <f>IF(ISERROR(VLOOKUP(A25,'[1]Z03 收入决算表(财决03表)'!$A$10:$K$500,9,FALSE)),"",VLOOKUP(A25,'[1]Z03 收入决算表(财决03表)'!$A$10:$K$500,9,FALSE))</f>
        <v>0</v>
      </c>
      <c r="I25" s="159">
        <f>IF(ISERROR(VLOOKUP(A25,'[1]Z03 收入决算表(财决03表)'!$A$10:$K$500,10,FALSE)),"",VLOOKUP(A25,'[1]Z03 收入决算表(财决03表)'!$A$10:$K$500,10,FALSE))</f>
        <v>0</v>
      </c>
      <c r="J25" s="159">
        <f>IF(ISERROR(VLOOKUP(A25,'[1]Z03 收入决算表(财决03表)'!$A$10:$K$500,11,FALSE)),"",VLOOKUP(A25,'[1]Z03 收入决算表(财决03表)'!$A$10:$K$500,11,FALSE))</f>
        <v>0</v>
      </c>
      <c r="K25" s="165" t="str">
        <f>'[1]Z03 收入决算表(财决03表)'!A24</f>
        <v>221</v>
      </c>
      <c r="L25" s="154">
        <f>'[1]Z03 收入决算表(财决03表)'!$E24</f>
        <v>16.64</v>
      </c>
      <c r="M25" s="150">
        <f t="shared" si="1"/>
        <v>25</v>
      </c>
    </row>
    <row r="26" ht="22.5" customHeight="1" spans="1:13">
      <c r="A26" s="142" t="str">
        <f t="shared" si="0"/>
        <v>22102</v>
      </c>
      <c r="B26" s="142"/>
      <c r="C26" s="142" t="str">
        <f>IF(ISERROR(VLOOKUP(A26,'[1]Z03 收入决算表(财决03表)'!$A$10:$K$500,4,FALSE)),"",VLOOKUP(A26,'[1]Z03 收入决算表(财决03表)'!$A$10:$K$500,4,FALSE))</f>
        <v>住房改革支出</v>
      </c>
      <c r="D26" s="159">
        <f>IF(ISERROR(VLOOKUP(A26,'[1]Z03 收入决算表(财决03表)'!$A$10:$K$500,5,FALSE)),"",VLOOKUP(A26,'[1]Z03 收入决算表(财决03表)'!$A$10:$K$500,5,FALSE))</f>
        <v>16.64</v>
      </c>
      <c r="E26" s="159">
        <f>IF(ISERROR(VLOOKUP(A26,'[1]Z03 收入决算表(财决03表)'!$A$10:$K$500,6,FALSE)),"",VLOOKUP(A26,'[1]Z03 收入决算表(财决03表)'!$A$10:$K$500,6,FALSE))</f>
        <v>16.64</v>
      </c>
      <c r="F26" s="159">
        <f>IF(ISERROR(VLOOKUP(A26,'[1]Z03 收入决算表(财决03表)'!$A$10:$K$500,7,FALSE)),"",VLOOKUP(A26,'[1]Z03 收入决算表(财决03表)'!$A$10:$K$500,7,FALSE))</f>
        <v>0</v>
      </c>
      <c r="G26" s="159">
        <f>IF(ISERROR(VLOOKUP(A26,'[1]Z03 收入决算表(财决03表)'!$A$10:$K$500,8,FALSE)),"",VLOOKUP(A26,'[1]Z03 收入决算表(财决03表)'!$A$10:$K$500,8,FALSE))</f>
        <v>0</v>
      </c>
      <c r="H26" s="159">
        <f>IF(ISERROR(VLOOKUP(A26,'[1]Z03 收入决算表(财决03表)'!$A$10:$K$500,9,FALSE)),"",VLOOKUP(A26,'[1]Z03 收入决算表(财决03表)'!$A$10:$K$500,9,FALSE))</f>
        <v>0</v>
      </c>
      <c r="I26" s="159">
        <f>IF(ISERROR(VLOOKUP(A26,'[1]Z03 收入决算表(财决03表)'!$A$10:$K$500,10,FALSE)),"",VLOOKUP(A26,'[1]Z03 收入决算表(财决03表)'!$A$10:$K$500,10,FALSE))</f>
        <v>0</v>
      </c>
      <c r="J26" s="159">
        <f>IF(ISERROR(VLOOKUP(A26,'[1]Z03 收入决算表(财决03表)'!$A$10:$K$500,11,FALSE)),"",VLOOKUP(A26,'[1]Z03 收入决算表(财决03表)'!$A$10:$K$500,11,FALSE))</f>
        <v>0</v>
      </c>
      <c r="K26" s="165" t="str">
        <f>'[1]Z03 收入决算表(财决03表)'!A25</f>
        <v>22102</v>
      </c>
      <c r="L26" s="154">
        <f>'[1]Z03 收入决算表(财决03表)'!$E25</f>
        <v>16.64</v>
      </c>
      <c r="M26" s="150">
        <f t="shared" si="1"/>
        <v>26</v>
      </c>
    </row>
    <row r="27" ht="22.5" customHeight="1" spans="1:13">
      <c r="A27" s="142" t="str">
        <f t="shared" si="0"/>
        <v>2210201</v>
      </c>
      <c r="B27" s="142"/>
      <c r="C27" s="142" t="str">
        <f>IF(ISERROR(VLOOKUP(A27,'[1]Z03 收入决算表(财决03表)'!$A$10:$K$500,4,FALSE)),"",VLOOKUP(A27,'[1]Z03 收入决算表(财决03表)'!$A$10:$K$500,4,FALSE))</f>
        <v>  住房公积金</v>
      </c>
      <c r="D27" s="159">
        <f>IF(ISERROR(VLOOKUP(A27,'[1]Z03 收入决算表(财决03表)'!$A$10:$K$500,5,FALSE)),"",VLOOKUP(A27,'[1]Z03 收入决算表(财决03表)'!$A$10:$K$500,5,FALSE))</f>
        <v>16.64</v>
      </c>
      <c r="E27" s="159">
        <f>IF(ISERROR(VLOOKUP(A27,'[1]Z03 收入决算表(财决03表)'!$A$10:$K$500,6,FALSE)),"",VLOOKUP(A27,'[1]Z03 收入决算表(财决03表)'!$A$10:$K$500,6,FALSE))</f>
        <v>16.64</v>
      </c>
      <c r="F27" s="159">
        <f>IF(ISERROR(VLOOKUP(A27,'[1]Z03 收入决算表(财决03表)'!$A$10:$K$500,7,FALSE)),"",VLOOKUP(A27,'[1]Z03 收入决算表(财决03表)'!$A$10:$K$500,7,FALSE))</f>
        <v>0</v>
      </c>
      <c r="G27" s="159">
        <f>IF(ISERROR(VLOOKUP(A27,'[1]Z03 收入决算表(财决03表)'!$A$10:$K$500,8,FALSE)),"",VLOOKUP(A27,'[1]Z03 收入决算表(财决03表)'!$A$10:$K$500,8,FALSE))</f>
        <v>0</v>
      </c>
      <c r="H27" s="159">
        <f>IF(ISERROR(VLOOKUP(A27,'[1]Z03 收入决算表(财决03表)'!$A$10:$K$500,9,FALSE)),"",VLOOKUP(A27,'[1]Z03 收入决算表(财决03表)'!$A$10:$K$500,9,FALSE))</f>
        <v>0</v>
      </c>
      <c r="I27" s="159">
        <f>IF(ISERROR(VLOOKUP(A27,'[1]Z03 收入决算表(财决03表)'!$A$10:$K$500,10,FALSE)),"",VLOOKUP(A27,'[1]Z03 收入决算表(财决03表)'!$A$10:$K$500,10,FALSE))</f>
        <v>0</v>
      </c>
      <c r="J27" s="159">
        <f>IF(ISERROR(VLOOKUP(A27,'[1]Z03 收入决算表(财决03表)'!$A$10:$K$500,11,FALSE)),"",VLOOKUP(A27,'[1]Z03 收入决算表(财决03表)'!$A$10:$K$500,11,FALSE))</f>
        <v>0</v>
      </c>
      <c r="K27" s="165" t="str">
        <f>'[1]Z03 收入决算表(财决03表)'!A26</f>
        <v>2210201</v>
      </c>
      <c r="L27" s="154">
        <f>'[1]Z03 收入决算表(财决03表)'!$E26</f>
        <v>16.64</v>
      </c>
      <c r="M27" s="150">
        <f t="shared" si="1"/>
        <v>27</v>
      </c>
    </row>
    <row r="28" ht="22.5" customHeight="1" spans="1:13">
      <c r="A28" s="142" t="str">
        <f t="shared" si="0"/>
        <v/>
      </c>
      <c r="B28" s="142"/>
      <c r="C28" s="142" t="str">
        <f>IF(ISERROR(VLOOKUP(A28,'[1]Z03 收入决算表(财决03表)'!$A$10:$K$500,4,FALSE)),"",VLOOKUP(A28,'[1]Z03 收入决算表(财决03表)'!$A$10:$K$500,4,FALSE))</f>
        <v/>
      </c>
      <c r="D28" s="159" t="str">
        <f>IF(ISERROR(VLOOKUP(A28,'[1]Z03 收入决算表(财决03表)'!$A$10:$K$500,5,FALSE)),"",VLOOKUP(A28,'[1]Z03 收入决算表(财决03表)'!$A$10:$K$500,5,FALSE))</f>
        <v/>
      </c>
      <c r="E28" s="159" t="str">
        <f>IF(ISERROR(VLOOKUP(A28,'[1]Z03 收入决算表(财决03表)'!$A$10:$K$500,6,FALSE)),"",VLOOKUP(A28,'[1]Z03 收入决算表(财决03表)'!$A$10:$K$500,6,FALSE))</f>
        <v/>
      </c>
      <c r="F28" s="159" t="str">
        <f>IF(ISERROR(VLOOKUP(A28,'[1]Z03 收入决算表(财决03表)'!$A$10:$K$500,7,FALSE)),"",VLOOKUP(A28,'[1]Z03 收入决算表(财决03表)'!$A$10:$K$500,7,FALSE))</f>
        <v/>
      </c>
      <c r="G28" s="159" t="str">
        <f>IF(ISERROR(VLOOKUP(A28,'[1]Z03 收入决算表(财决03表)'!$A$10:$K$500,8,FALSE)),"",VLOOKUP(A28,'[1]Z03 收入决算表(财决03表)'!$A$10:$K$500,8,FALSE))</f>
        <v/>
      </c>
      <c r="H28" s="159" t="str">
        <f>IF(ISERROR(VLOOKUP(A28,'[1]Z03 收入决算表(财决03表)'!$A$10:$K$500,9,FALSE)),"",VLOOKUP(A28,'[1]Z03 收入决算表(财决03表)'!$A$10:$K$500,9,FALSE))</f>
        <v/>
      </c>
      <c r="I28" s="159" t="str">
        <f>IF(ISERROR(VLOOKUP(A28,'[1]Z03 收入决算表(财决03表)'!$A$10:$K$500,10,FALSE)),"",VLOOKUP(A28,'[1]Z03 收入决算表(财决03表)'!$A$10:$K$500,10,FALSE))</f>
        <v/>
      </c>
      <c r="J28" s="159" t="str">
        <f>IF(ISERROR(VLOOKUP(A28,'[1]Z03 收入决算表(财决03表)'!$A$10:$K$500,11,FALSE)),"",VLOOKUP(A28,'[1]Z03 收入决算表(财决03表)'!$A$10:$K$500,11,FALSE))</f>
        <v/>
      </c>
      <c r="K28" s="165">
        <f>'[1]Z03 收入决算表(财决03表)'!A27</f>
        <v>0</v>
      </c>
      <c r="L28" s="154">
        <f>'[1]Z03 收入决算表(财决03表)'!$E27</f>
        <v>0</v>
      </c>
      <c r="M28" s="150" t="str">
        <f t="shared" si="1"/>
        <v/>
      </c>
    </row>
    <row r="29" ht="22.5" customHeight="1" spans="1:13">
      <c r="A29" s="142" t="str">
        <f t="shared" si="0"/>
        <v/>
      </c>
      <c r="B29" s="142"/>
      <c r="C29" s="142" t="str">
        <f>IF(ISERROR(VLOOKUP(A29,'[1]Z03 收入决算表(财决03表)'!$A$10:$K$500,4,FALSE)),"",VLOOKUP(A29,'[1]Z03 收入决算表(财决03表)'!$A$10:$K$500,4,FALSE))</f>
        <v/>
      </c>
      <c r="D29" s="159" t="str">
        <f>IF(ISERROR(VLOOKUP(A29,'[1]Z03 收入决算表(财决03表)'!$A$10:$K$500,5,FALSE)),"",VLOOKUP(A29,'[1]Z03 收入决算表(财决03表)'!$A$10:$K$500,5,FALSE))</f>
        <v/>
      </c>
      <c r="E29" s="159" t="str">
        <f>IF(ISERROR(VLOOKUP(A29,'[1]Z03 收入决算表(财决03表)'!$A$10:$K$500,6,FALSE)),"",VLOOKUP(A29,'[1]Z03 收入决算表(财决03表)'!$A$10:$K$500,6,FALSE))</f>
        <v/>
      </c>
      <c r="F29" s="159" t="str">
        <f>IF(ISERROR(VLOOKUP(A29,'[1]Z03 收入决算表(财决03表)'!$A$10:$K$500,7,FALSE)),"",VLOOKUP(A29,'[1]Z03 收入决算表(财决03表)'!$A$10:$K$500,7,FALSE))</f>
        <v/>
      </c>
      <c r="G29" s="159" t="str">
        <f>IF(ISERROR(VLOOKUP(A29,'[1]Z03 收入决算表(财决03表)'!$A$10:$K$500,8,FALSE)),"",VLOOKUP(A29,'[1]Z03 收入决算表(财决03表)'!$A$10:$K$500,8,FALSE))</f>
        <v/>
      </c>
      <c r="H29" s="159" t="str">
        <f>IF(ISERROR(VLOOKUP(A29,'[1]Z03 收入决算表(财决03表)'!$A$10:$K$500,9,FALSE)),"",VLOOKUP(A29,'[1]Z03 收入决算表(财决03表)'!$A$10:$K$500,9,FALSE))</f>
        <v/>
      </c>
      <c r="I29" s="159" t="str">
        <f>IF(ISERROR(VLOOKUP(A29,'[1]Z03 收入决算表(财决03表)'!$A$10:$K$500,10,FALSE)),"",VLOOKUP(A29,'[1]Z03 收入决算表(财决03表)'!$A$10:$K$500,10,FALSE))</f>
        <v/>
      </c>
      <c r="J29" s="159" t="str">
        <f>IF(ISERROR(VLOOKUP(A29,'[1]Z03 收入决算表(财决03表)'!$A$10:$K$500,11,FALSE)),"",VLOOKUP(A29,'[1]Z03 收入决算表(财决03表)'!$A$10:$K$500,11,FALSE))</f>
        <v/>
      </c>
      <c r="K29" s="165">
        <f>'[1]Z03 收入决算表(财决03表)'!A28</f>
        <v>0</v>
      </c>
      <c r="L29" s="154">
        <f>'[1]Z03 收入决算表(财决03表)'!$E28</f>
        <v>0</v>
      </c>
      <c r="M29" s="150" t="str">
        <f t="shared" si="1"/>
        <v/>
      </c>
    </row>
    <row r="30" ht="22.5" customHeight="1" spans="1:13">
      <c r="A30" s="142" t="str">
        <f t="shared" si="0"/>
        <v/>
      </c>
      <c r="B30" s="142"/>
      <c r="C30" s="142" t="str">
        <f>IF(ISERROR(VLOOKUP(A30,'[1]Z03 收入决算表(财决03表)'!$A$10:$K$500,4,FALSE)),"",VLOOKUP(A30,'[1]Z03 收入决算表(财决03表)'!$A$10:$K$500,4,FALSE))</f>
        <v/>
      </c>
      <c r="D30" s="159" t="str">
        <f>IF(ISERROR(VLOOKUP(A30,'[1]Z03 收入决算表(财决03表)'!$A$10:$K$500,5,FALSE)),"",VLOOKUP(A30,'[1]Z03 收入决算表(财决03表)'!$A$10:$K$500,5,FALSE))</f>
        <v/>
      </c>
      <c r="E30" s="159" t="str">
        <f>IF(ISERROR(VLOOKUP(A30,'[1]Z03 收入决算表(财决03表)'!$A$10:$K$500,6,FALSE)),"",VLOOKUP(A30,'[1]Z03 收入决算表(财决03表)'!$A$10:$K$500,6,FALSE))</f>
        <v/>
      </c>
      <c r="F30" s="159" t="str">
        <f>IF(ISERROR(VLOOKUP(A30,'[1]Z03 收入决算表(财决03表)'!$A$10:$K$500,7,FALSE)),"",VLOOKUP(A30,'[1]Z03 收入决算表(财决03表)'!$A$10:$K$500,7,FALSE))</f>
        <v/>
      </c>
      <c r="G30" s="159" t="str">
        <f>IF(ISERROR(VLOOKUP(A30,'[1]Z03 收入决算表(财决03表)'!$A$10:$K$500,8,FALSE)),"",VLOOKUP(A30,'[1]Z03 收入决算表(财决03表)'!$A$10:$K$500,8,FALSE))</f>
        <v/>
      </c>
      <c r="H30" s="159" t="str">
        <f>IF(ISERROR(VLOOKUP(A30,'[1]Z03 收入决算表(财决03表)'!$A$10:$K$500,9,FALSE)),"",VLOOKUP(A30,'[1]Z03 收入决算表(财决03表)'!$A$10:$K$500,9,FALSE))</f>
        <v/>
      </c>
      <c r="I30" s="159" t="str">
        <f>IF(ISERROR(VLOOKUP(A30,'[1]Z03 收入决算表(财决03表)'!$A$10:$K$500,10,FALSE)),"",VLOOKUP(A30,'[1]Z03 收入决算表(财决03表)'!$A$10:$K$500,10,FALSE))</f>
        <v/>
      </c>
      <c r="J30" s="159" t="str">
        <f>IF(ISERROR(VLOOKUP(A30,'[1]Z03 收入决算表(财决03表)'!$A$10:$K$500,11,FALSE)),"",VLOOKUP(A30,'[1]Z03 收入决算表(财决03表)'!$A$10:$K$500,11,FALSE))</f>
        <v/>
      </c>
      <c r="K30" s="165">
        <f>'[1]Z03 收入决算表(财决03表)'!A29</f>
        <v>0</v>
      </c>
      <c r="L30" s="154">
        <f>'[1]Z03 收入决算表(财决03表)'!$E29</f>
        <v>0</v>
      </c>
      <c r="M30" s="150" t="str">
        <f t="shared" si="1"/>
        <v/>
      </c>
    </row>
    <row r="31" ht="22.5" customHeight="1" spans="1:13">
      <c r="A31" s="142" t="str">
        <f t="shared" si="0"/>
        <v/>
      </c>
      <c r="B31" s="142"/>
      <c r="C31" s="142" t="str">
        <f>IF(ISERROR(VLOOKUP(A31,'[1]Z03 收入决算表(财决03表)'!$A$10:$K$500,4,FALSE)),"",VLOOKUP(A31,'[1]Z03 收入决算表(财决03表)'!$A$10:$K$500,4,FALSE))</f>
        <v/>
      </c>
      <c r="D31" s="159" t="str">
        <f>IF(ISERROR(VLOOKUP(A31,'[1]Z03 收入决算表(财决03表)'!$A$10:$K$500,5,FALSE)),"",VLOOKUP(A31,'[1]Z03 收入决算表(财决03表)'!$A$10:$K$500,5,FALSE))</f>
        <v/>
      </c>
      <c r="E31" s="159" t="str">
        <f>IF(ISERROR(VLOOKUP(A31,'[1]Z03 收入决算表(财决03表)'!$A$10:$K$500,6,FALSE)),"",VLOOKUP(A31,'[1]Z03 收入决算表(财决03表)'!$A$10:$K$500,6,FALSE))</f>
        <v/>
      </c>
      <c r="F31" s="159" t="str">
        <f>IF(ISERROR(VLOOKUP(A31,'[1]Z03 收入决算表(财决03表)'!$A$10:$K$500,7,FALSE)),"",VLOOKUP(A31,'[1]Z03 收入决算表(财决03表)'!$A$10:$K$500,7,FALSE))</f>
        <v/>
      </c>
      <c r="G31" s="159" t="str">
        <f>IF(ISERROR(VLOOKUP(A31,'[1]Z03 收入决算表(财决03表)'!$A$10:$K$500,8,FALSE)),"",VLOOKUP(A31,'[1]Z03 收入决算表(财决03表)'!$A$10:$K$500,8,FALSE))</f>
        <v/>
      </c>
      <c r="H31" s="159" t="str">
        <f>IF(ISERROR(VLOOKUP(A31,'[1]Z03 收入决算表(财决03表)'!$A$10:$K$500,9,FALSE)),"",VLOOKUP(A31,'[1]Z03 收入决算表(财决03表)'!$A$10:$K$500,9,FALSE))</f>
        <v/>
      </c>
      <c r="I31" s="159" t="str">
        <f>IF(ISERROR(VLOOKUP(A31,'[1]Z03 收入决算表(财决03表)'!$A$10:$K$500,10,FALSE)),"",VLOOKUP(A31,'[1]Z03 收入决算表(财决03表)'!$A$10:$K$500,10,FALSE))</f>
        <v/>
      </c>
      <c r="J31" s="159" t="str">
        <f>IF(ISERROR(VLOOKUP(A31,'[1]Z03 收入决算表(财决03表)'!$A$10:$K$500,11,FALSE)),"",VLOOKUP(A31,'[1]Z03 收入决算表(财决03表)'!$A$10:$K$500,11,FALSE))</f>
        <v/>
      </c>
      <c r="K31" s="165">
        <f>'[1]Z03 收入决算表(财决03表)'!A30</f>
        <v>0</v>
      </c>
      <c r="L31" s="154">
        <f>'[1]Z03 收入决算表(财决03表)'!$E30</f>
        <v>0</v>
      </c>
      <c r="M31" s="150" t="str">
        <f t="shared" si="1"/>
        <v/>
      </c>
    </row>
    <row r="32" ht="22.5" customHeight="1" spans="1:13">
      <c r="A32" s="142" t="str">
        <f t="shared" si="0"/>
        <v/>
      </c>
      <c r="B32" s="142"/>
      <c r="C32" s="142" t="str">
        <f>IF(ISERROR(VLOOKUP(A32,'[1]Z03 收入决算表(财决03表)'!$A$10:$K$500,4,FALSE)),"",VLOOKUP(A32,'[1]Z03 收入决算表(财决03表)'!$A$10:$K$500,4,FALSE))</f>
        <v/>
      </c>
      <c r="D32" s="159" t="str">
        <f>IF(ISERROR(VLOOKUP(A32,'[1]Z03 收入决算表(财决03表)'!$A$10:$K$500,5,FALSE)),"",VLOOKUP(A32,'[1]Z03 收入决算表(财决03表)'!$A$10:$K$500,5,FALSE))</f>
        <v/>
      </c>
      <c r="E32" s="159" t="str">
        <f>IF(ISERROR(VLOOKUP(A32,'[1]Z03 收入决算表(财决03表)'!$A$10:$K$500,6,FALSE)),"",VLOOKUP(A32,'[1]Z03 收入决算表(财决03表)'!$A$10:$K$500,6,FALSE))</f>
        <v/>
      </c>
      <c r="F32" s="159" t="str">
        <f>IF(ISERROR(VLOOKUP(A32,'[1]Z03 收入决算表(财决03表)'!$A$10:$K$500,7,FALSE)),"",VLOOKUP(A32,'[1]Z03 收入决算表(财决03表)'!$A$10:$K$500,7,FALSE))</f>
        <v/>
      </c>
      <c r="G32" s="159" t="str">
        <f>IF(ISERROR(VLOOKUP(A32,'[1]Z03 收入决算表(财决03表)'!$A$10:$K$500,8,FALSE)),"",VLOOKUP(A32,'[1]Z03 收入决算表(财决03表)'!$A$10:$K$500,8,FALSE))</f>
        <v/>
      </c>
      <c r="H32" s="159" t="str">
        <f>IF(ISERROR(VLOOKUP(A32,'[1]Z03 收入决算表(财决03表)'!$A$10:$K$500,9,FALSE)),"",VLOOKUP(A32,'[1]Z03 收入决算表(财决03表)'!$A$10:$K$500,9,FALSE))</f>
        <v/>
      </c>
      <c r="I32" s="159" t="str">
        <f>IF(ISERROR(VLOOKUP(A32,'[1]Z03 收入决算表(财决03表)'!$A$10:$K$500,10,FALSE)),"",VLOOKUP(A32,'[1]Z03 收入决算表(财决03表)'!$A$10:$K$500,10,FALSE))</f>
        <v/>
      </c>
      <c r="J32" s="159" t="str">
        <f>IF(ISERROR(VLOOKUP(A32,'[1]Z03 收入决算表(财决03表)'!$A$10:$K$500,11,FALSE)),"",VLOOKUP(A32,'[1]Z03 收入决算表(财决03表)'!$A$10:$K$500,11,FALSE))</f>
        <v/>
      </c>
      <c r="K32" s="165">
        <f>'[1]Z03 收入决算表(财决03表)'!A31</f>
        <v>0</v>
      </c>
      <c r="L32" s="154">
        <f>'[1]Z03 收入决算表(财决03表)'!$E31</f>
        <v>0</v>
      </c>
      <c r="M32" s="150" t="str">
        <f t="shared" si="1"/>
        <v/>
      </c>
    </row>
    <row r="33" ht="22.5" customHeight="1" spans="1:13">
      <c r="A33" s="142" t="str">
        <f t="shared" si="0"/>
        <v/>
      </c>
      <c r="B33" s="142"/>
      <c r="C33" s="142" t="str">
        <f>IF(ISERROR(VLOOKUP(A33,'[1]Z03 收入决算表(财决03表)'!$A$10:$K$500,4,FALSE)),"",VLOOKUP(A33,'[1]Z03 收入决算表(财决03表)'!$A$10:$K$500,4,FALSE))</f>
        <v/>
      </c>
      <c r="D33" s="159" t="str">
        <f>IF(ISERROR(VLOOKUP(A33,'[1]Z03 收入决算表(财决03表)'!$A$10:$K$500,5,FALSE)),"",VLOOKUP(A33,'[1]Z03 收入决算表(财决03表)'!$A$10:$K$500,5,FALSE))</f>
        <v/>
      </c>
      <c r="E33" s="159" t="str">
        <f>IF(ISERROR(VLOOKUP(A33,'[1]Z03 收入决算表(财决03表)'!$A$10:$K$500,6,FALSE)),"",VLOOKUP(A33,'[1]Z03 收入决算表(财决03表)'!$A$10:$K$500,6,FALSE))</f>
        <v/>
      </c>
      <c r="F33" s="159" t="str">
        <f>IF(ISERROR(VLOOKUP(A33,'[1]Z03 收入决算表(财决03表)'!$A$10:$K$500,7,FALSE)),"",VLOOKUP(A33,'[1]Z03 收入决算表(财决03表)'!$A$10:$K$500,7,FALSE))</f>
        <v/>
      </c>
      <c r="G33" s="159" t="str">
        <f>IF(ISERROR(VLOOKUP(A33,'[1]Z03 收入决算表(财决03表)'!$A$10:$K$500,8,FALSE)),"",VLOOKUP(A33,'[1]Z03 收入决算表(财决03表)'!$A$10:$K$500,8,FALSE))</f>
        <v/>
      </c>
      <c r="H33" s="159" t="str">
        <f>IF(ISERROR(VLOOKUP(A33,'[1]Z03 收入决算表(财决03表)'!$A$10:$K$500,9,FALSE)),"",VLOOKUP(A33,'[1]Z03 收入决算表(财决03表)'!$A$10:$K$500,9,FALSE))</f>
        <v/>
      </c>
      <c r="I33" s="159" t="str">
        <f>IF(ISERROR(VLOOKUP(A33,'[1]Z03 收入决算表(财决03表)'!$A$10:$K$500,10,FALSE)),"",VLOOKUP(A33,'[1]Z03 收入决算表(财决03表)'!$A$10:$K$500,10,FALSE))</f>
        <v/>
      </c>
      <c r="J33" s="159" t="str">
        <f>IF(ISERROR(VLOOKUP(A33,'[1]Z03 收入决算表(财决03表)'!$A$10:$K$500,11,FALSE)),"",VLOOKUP(A33,'[1]Z03 收入决算表(财决03表)'!$A$10:$K$500,11,FALSE))</f>
        <v/>
      </c>
      <c r="K33" s="165">
        <f>'[1]Z03 收入决算表(财决03表)'!A32</f>
        <v>0</v>
      </c>
      <c r="L33" s="154">
        <f>'[1]Z03 收入决算表(财决03表)'!$E32</f>
        <v>0</v>
      </c>
      <c r="M33" s="150" t="str">
        <f t="shared" si="1"/>
        <v/>
      </c>
    </row>
    <row r="34" ht="22.5" customHeight="1" spans="1:13">
      <c r="A34" s="142" t="str">
        <f t="shared" si="0"/>
        <v/>
      </c>
      <c r="B34" s="142"/>
      <c r="C34" s="142" t="str">
        <f>IF(ISERROR(VLOOKUP(A34,'[1]Z03 收入决算表(财决03表)'!$A$10:$K$500,4,FALSE)),"",VLOOKUP(A34,'[1]Z03 收入决算表(财决03表)'!$A$10:$K$500,4,FALSE))</f>
        <v/>
      </c>
      <c r="D34" s="159" t="str">
        <f>IF(ISERROR(VLOOKUP(A34,'[1]Z03 收入决算表(财决03表)'!$A$10:$K$500,5,FALSE)),"",VLOOKUP(A34,'[1]Z03 收入决算表(财决03表)'!$A$10:$K$500,5,FALSE))</f>
        <v/>
      </c>
      <c r="E34" s="159" t="str">
        <f>IF(ISERROR(VLOOKUP(A34,'[1]Z03 收入决算表(财决03表)'!$A$10:$K$500,6,FALSE)),"",VLOOKUP(A34,'[1]Z03 收入决算表(财决03表)'!$A$10:$K$500,6,FALSE))</f>
        <v/>
      </c>
      <c r="F34" s="159" t="str">
        <f>IF(ISERROR(VLOOKUP(A34,'[1]Z03 收入决算表(财决03表)'!$A$10:$K$500,7,FALSE)),"",VLOOKUP(A34,'[1]Z03 收入决算表(财决03表)'!$A$10:$K$500,7,FALSE))</f>
        <v/>
      </c>
      <c r="G34" s="159" t="str">
        <f>IF(ISERROR(VLOOKUP(A34,'[1]Z03 收入决算表(财决03表)'!$A$10:$K$500,8,FALSE)),"",VLOOKUP(A34,'[1]Z03 收入决算表(财决03表)'!$A$10:$K$500,8,FALSE))</f>
        <v/>
      </c>
      <c r="H34" s="159" t="str">
        <f>IF(ISERROR(VLOOKUP(A34,'[1]Z03 收入决算表(财决03表)'!$A$10:$K$500,9,FALSE)),"",VLOOKUP(A34,'[1]Z03 收入决算表(财决03表)'!$A$10:$K$500,9,FALSE))</f>
        <v/>
      </c>
      <c r="I34" s="159" t="str">
        <f>IF(ISERROR(VLOOKUP(A34,'[1]Z03 收入决算表(财决03表)'!$A$10:$K$500,10,FALSE)),"",VLOOKUP(A34,'[1]Z03 收入决算表(财决03表)'!$A$10:$K$500,10,FALSE))</f>
        <v/>
      </c>
      <c r="J34" s="159" t="str">
        <f>IF(ISERROR(VLOOKUP(A34,'[1]Z03 收入决算表(财决03表)'!$A$10:$K$500,11,FALSE)),"",VLOOKUP(A34,'[1]Z03 收入决算表(财决03表)'!$A$10:$K$500,11,FALSE))</f>
        <v/>
      </c>
      <c r="K34" s="165">
        <f>'[1]Z03 收入决算表(财决03表)'!A33</f>
        <v>0</v>
      </c>
      <c r="L34" s="154">
        <f>'[1]Z03 收入决算表(财决03表)'!$E33</f>
        <v>0</v>
      </c>
      <c r="M34" s="150" t="str">
        <f t="shared" si="1"/>
        <v/>
      </c>
    </row>
    <row r="35" ht="22.5" customHeight="1" spans="1:13">
      <c r="A35" s="142" t="str">
        <f t="shared" si="0"/>
        <v/>
      </c>
      <c r="B35" s="142"/>
      <c r="C35" s="142" t="str">
        <f>IF(ISERROR(VLOOKUP(A35,'[1]Z03 收入决算表(财决03表)'!$A$10:$K$500,4,FALSE)),"",VLOOKUP(A35,'[1]Z03 收入决算表(财决03表)'!$A$10:$K$500,4,FALSE))</f>
        <v/>
      </c>
      <c r="D35" s="159" t="str">
        <f>IF(ISERROR(VLOOKUP(A35,'[1]Z03 收入决算表(财决03表)'!$A$10:$K$500,5,FALSE)),"",VLOOKUP(A35,'[1]Z03 收入决算表(财决03表)'!$A$10:$K$500,5,FALSE))</f>
        <v/>
      </c>
      <c r="E35" s="159" t="str">
        <f>IF(ISERROR(VLOOKUP(A35,'[1]Z03 收入决算表(财决03表)'!$A$10:$K$500,6,FALSE)),"",VLOOKUP(A35,'[1]Z03 收入决算表(财决03表)'!$A$10:$K$500,6,FALSE))</f>
        <v/>
      </c>
      <c r="F35" s="159" t="str">
        <f>IF(ISERROR(VLOOKUP(A35,'[1]Z03 收入决算表(财决03表)'!$A$10:$K$500,7,FALSE)),"",VLOOKUP(A35,'[1]Z03 收入决算表(财决03表)'!$A$10:$K$500,7,FALSE))</f>
        <v/>
      </c>
      <c r="G35" s="159" t="str">
        <f>IF(ISERROR(VLOOKUP(A35,'[1]Z03 收入决算表(财决03表)'!$A$10:$K$500,8,FALSE)),"",VLOOKUP(A35,'[1]Z03 收入决算表(财决03表)'!$A$10:$K$500,8,FALSE))</f>
        <v/>
      </c>
      <c r="H35" s="159" t="str">
        <f>IF(ISERROR(VLOOKUP(A35,'[1]Z03 收入决算表(财决03表)'!$A$10:$K$500,9,FALSE)),"",VLOOKUP(A35,'[1]Z03 收入决算表(财决03表)'!$A$10:$K$500,9,FALSE))</f>
        <v/>
      </c>
      <c r="I35" s="159" t="str">
        <f>IF(ISERROR(VLOOKUP(A35,'[1]Z03 收入决算表(财决03表)'!$A$10:$K$500,10,FALSE)),"",VLOOKUP(A35,'[1]Z03 收入决算表(财决03表)'!$A$10:$K$500,10,FALSE))</f>
        <v/>
      </c>
      <c r="J35" s="159" t="str">
        <f>IF(ISERROR(VLOOKUP(A35,'[1]Z03 收入决算表(财决03表)'!$A$10:$K$500,11,FALSE)),"",VLOOKUP(A35,'[1]Z03 收入决算表(财决03表)'!$A$10:$K$500,11,FALSE))</f>
        <v/>
      </c>
      <c r="K35" s="165">
        <f>'[1]Z03 收入决算表(财决03表)'!A34</f>
        <v>0</v>
      </c>
      <c r="L35" s="154">
        <f>'[1]Z03 收入决算表(财决03表)'!$E34</f>
        <v>0</v>
      </c>
      <c r="M35" s="150" t="str">
        <f t="shared" si="1"/>
        <v/>
      </c>
    </row>
    <row r="36" ht="22.5" customHeight="1" spans="1:13">
      <c r="A36" s="142" t="str">
        <f t="shared" si="0"/>
        <v/>
      </c>
      <c r="B36" s="142"/>
      <c r="C36" s="142" t="str">
        <f>IF(ISERROR(VLOOKUP(A36,'[1]Z03 收入决算表(财决03表)'!$A$10:$K$500,4,FALSE)),"",VLOOKUP(A36,'[1]Z03 收入决算表(财决03表)'!$A$10:$K$500,4,FALSE))</f>
        <v/>
      </c>
      <c r="D36" s="159" t="str">
        <f>IF(ISERROR(VLOOKUP(A36,'[1]Z03 收入决算表(财决03表)'!$A$10:$K$500,5,FALSE)),"",VLOOKUP(A36,'[1]Z03 收入决算表(财决03表)'!$A$10:$K$500,5,FALSE))</f>
        <v/>
      </c>
      <c r="E36" s="159" t="str">
        <f>IF(ISERROR(VLOOKUP(A36,'[1]Z03 收入决算表(财决03表)'!$A$10:$K$500,6,FALSE)),"",VLOOKUP(A36,'[1]Z03 收入决算表(财决03表)'!$A$10:$K$500,6,FALSE))</f>
        <v/>
      </c>
      <c r="F36" s="159" t="str">
        <f>IF(ISERROR(VLOOKUP(A36,'[1]Z03 收入决算表(财决03表)'!$A$10:$K$500,7,FALSE)),"",VLOOKUP(A36,'[1]Z03 收入决算表(财决03表)'!$A$10:$K$500,7,FALSE))</f>
        <v/>
      </c>
      <c r="G36" s="159" t="str">
        <f>IF(ISERROR(VLOOKUP(A36,'[1]Z03 收入决算表(财决03表)'!$A$10:$K$500,8,FALSE)),"",VLOOKUP(A36,'[1]Z03 收入决算表(财决03表)'!$A$10:$K$500,8,FALSE))</f>
        <v/>
      </c>
      <c r="H36" s="159" t="str">
        <f>IF(ISERROR(VLOOKUP(A36,'[1]Z03 收入决算表(财决03表)'!$A$10:$K$500,9,FALSE)),"",VLOOKUP(A36,'[1]Z03 收入决算表(财决03表)'!$A$10:$K$500,9,FALSE))</f>
        <v/>
      </c>
      <c r="I36" s="159" t="str">
        <f>IF(ISERROR(VLOOKUP(A36,'[1]Z03 收入决算表(财决03表)'!$A$10:$K$500,10,FALSE)),"",VLOOKUP(A36,'[1]Z03 收入决算表(财决03表)'!$A$10:$K$500,10,FALSE))</f>
        <v/>
      </c>
      <c r="J36" s="159" t="str">
        <f>IF(ISERROR(VLOOKUP(A36,'[1]Z03 收入决算表(财决03表)'!$A$10:$K$500,11,FALSE)),"",VLOOKUP(A36,'[1]Z03 收入决算表(财决03表)'!$A$10:$K$500,11,FALSE))</f>
        <v/>
      </c>
      <c r="K36" s="165">
        <f>'[1]Z03 收入决算表(财决03表)'!A35</f>
        <v>0</v>
      </c>
      <c r="L36" s="154">
        <f>'[1]Z03 收入决算表(财决03表)'!$E35</f>
        <v>0</v>
      </c>
      <c r="M36" s="150" t="str">
        <f t="shared" si="1"/>
        <v/>
      </c>
    </row>
    <row r="37" ht="22.5" customHeight="1" spans="1:13">
      <c r="A37" s="142" t="str">
        <f t="shared" si="0"/>
        <v/>
      </c>
      <c r="B37" s="142"/>
      <c r="C37" s="142" t="str">
        <f>IF(ISERROR(VLOOKUP(A37,'[1]Z03 收入决算表(财决03表)'!$A$10:$K$500,4,FALSE)),"",VLOOKUP(A37,'[1]Z03 收入决算表(财决03表)'!$A$10:$K$500,4,FALSE))</f>
        <v/>
      </c>
      <c r="D37" s="159" t="str">
        <f>IF(ISERROR(VLOOKUP(A37,'[1]Z03 收入决算表(财决03表)'!$A$10:$K$500,5,FALSE)),"",VLOOKUP(A37,'[1]Z03 收入决算表(财决03表)'!$A$10:$K$500,5,FALSE))</f>
        <v/>
      </c>
      <c r="E37" s="159" t="str">
        <f>IF(ISERROR(VLOOKUP(A37,'[1]Z03 收入决算表(财决03表)'!$A$10:$K$500,6,FALSE)),"",VLOOKUP(A37,'[1]Z03 收入决算表(财决03表)'!$A$10:$K$500,6,FALSE))</f>
        <v/>
      </c>
      <c r="F37" s="159" t="str">
        <f>IF(ISERROR(VLOOKUP(A37,'[1]Z03 收入决算表(财决03表)'!$A$10:$K$500,7,FALSE)),"",VLOOKUP(A37,'[1]Z03 收入决算表(财决03表)'!$A$10:$K$500,7,FALSE))</f>
        <v/>
      </c>
      <c r="G37" s="159" t="str">
        <f>IF(ISERROR(VLOOKUP(A37,'[1]Z03 收入决算表(财决03表)'!$A$10:$K$500,8,FALSE)),"",VLOOKUP(A37,'[1]Z03 收入决算表(财决03表)'!$A$10:$K$500,8,FALSE))</f>
        <v/>
      </c>
      <c r="H37" s="159" t="str">
        <f>IF(ISERROR(VLOOKUP(A37,'[1]Z03 收入决算表(财决03表)'!$A$10:$K$500,9,FALSE)),"",VLOOKUP(A37,'[1]Z03 收入决算表(财决03表)'!$A$10:$K$500,9,FALSE))</f>
        <v/>
      </c>
      <c r="I37" s="159" t="str">
        <f>IF(ISERROR(VLOOKUP(A37,'[1]Z03 收入决算表(财决03表)'!$A$10:$K$500,10,FALSE)),"",VLOOKUP(A37,'[1]Z03 收入决算表(财决03表)'!$A$10:$K$500,10,FALSE))</f>
        <v/>
      </c>
      <c r="J37" s="159" t="str">
        <f>IF(ISERROR(VLOOKUP(A37,'[1]Z03 收入决算表(财决03表)'!$A$10:$K$500,11,FALSE)),"",VLOOKUP(A37,'[1]Z03 收入决算表(财决03表)'!$A$10:$K$500,11,FALSE))</f>
        <v/>
      </c>
      <c r="K37" s="165">
        <f>'[1]Z03 收入决算表(财决03表)'!A36</f>
        <v>0</v>
      </c>
      <c r="L37" s="154">
        <f>'[1]Z03 收入决算表(财决03表)'!$E36</f>
        <v>0</v>
      </c>
      <c r="M37" s="150" t="str">
        <f t="shared" si="1"/>
        <v/>
      </c>
    </row>
    <row r="38" ht="22.5" customHeight="1" spans="1:13">
      <c r="A38" s="142" t="str">
        <f t="shared" si="0"/>
        <v/>
      </c>
      <c r="B38" s="142"/>
      <c r="C38" s="142" t="str">
        <f>IF(ISERROR(VLOOKUP(A38,'[1]Z03 收入决算表(财决03表)'!$A$10:$K$500,4,FALSE)),"",VLOOKUP(A38,'[1]Z03 收入决算表(财决03表)'!$A$10:$K$500,4,FALSE))</f>
        <v/>
      </c>
      <c r="D38" s="159" t="str">
        <f>IF(ISERROR(VLOOKUP(A38,'[1]Z03 收入决算表(财决03表)'!$A$10:$K$500,5,FALSE)),"",VLOOKUP(A38,'[1]Z03 收入决算表(财决03表)'!$A$10:$K$500,5,FALSE))</f>
        <v/>
      </c>
      <c r="E38" s="159" t="str">
        <f>IF(ISERROR(VLOOKUP(A38,'[1]Z03 收入决算表(财决03表)'!$A$10:$K$500,6,FALSE)),"",VLOOKUP(A38,'[1]Z03 收入决算表(财决03表)'!$A$10:$K$500,6,FALSE))</f>
        <v/>
      </c>
      <c r="F38" s="159" t="str">
        <f>IF(ISERROR(VLOOKUP(A38,'[1]Z03 收入决算表(财决03表)'!$A$10:$K$500,7,FALSE)),"",VLOOKUP(A38,'[1]Z03 收入决算表(财决03表)'!$A$10:$K$500,7,FALSE))</f>
        <v/>
      </c>
      <c r="G38" s="159" t="str">
        <f>IF(ISERROR(VLOOKUP(A38,'[1]Z03 收入决算表(财决03表)'!$A$10:$K$500,8,FALSE)),"",VLOOKUP(A38,'[1]Z03 收入决算表(财决03表)'!$A$10:$K$500,8,FALSE))</f>
        <v/>
      </c>
      <c r="H38" s="159" t="str">
        <f>IF(ISERROR(VLOOKUP(A38,'[1]Z03 收入决算表(财决03表)'!$A$10:$K$500,9,FALSE)),"",VLOOKUP(A38,'[1]Z03 收入决算表(财决03表)'!$A$10:$K$500,9,FALSE))</f>
        <v/>
      </c>
      <c r="I38" s="159" t="str">
        <f>IF(ISERROR(VLOOKUP(A38,'[1]Z03 收入决算表(财决03表)'!$A$10:$K$500,10,FALSE)),"",VLOOKUP(A38,'[1]Z03 收入决算表(财决03表)'!$A$10:$K$500,10,FALSE))</f>
        <v/>
      </c>
      <c r="J38" s="159" t="str">
        <f>IF(ISERROR(VLOOKUP(A38,'[1]Z03 收入决算表(财决03表)'!$A$10:$K$500,11,FALSE)),"",VLOOKUP(A38,'[1]Z03 收入决算表(财决03表)'!$A$10:$K$500,11,FALSE))</f>
        <v/>
      </c>
      <c r="K38" s="165">
        <f>'[1]Z03 收入决算表(财决03表)'!A37</f>
        <v>0</v>
      </c>
      <c r="L38" s="154">
        <f>'[1]Z03 收入决算表(财决03表)'!$E37</f>
        <v>0</v>
      </c>
      <c r="M38" s="150" t="str">
        <f t="shared" si="1"/>
        <v/>
      </c>
    </row>
    <row r="39" ht="22.5" customHeight="1" spans="1:13">
      <c r="A39" s="142" t="str">
        <f t="shared" si="0"/>
        <v/>
      </c>
      <c r="B39" s="142"/>
      <c r="C39" s="142" t="str">
        <f>IF(ISERROR(VLOOKUP(A39,'[1]Z03 收入决算表(财决03表)'!$A$10:$K$500,4,FALSE)),"",VLOOKUP(A39,'[1]Z03 收入决算表(财决03表)'!$A$10:$K$500,4,FALSE))</f>
        <v/>
      </c>
      <c r="D39" s="159" t="str">
        <f>IF(ISERROR(VLOOKUP(A39,'[1]Z03 收入决算表(财决03表)'!$A$10:$K$500,5,FALSE)),"",VLOOKUP(A39,'[1]Z03 收入决算表(财决03表)'!$A$10:$K$500,5,FALSE))</f>
        <v/>
      </c>
      <c r="E39" s="159" t="str">
        <f>IF(ISERROR(VLOOKUP(A39,'[1]Z03 收入决算表(财决03表)'!$A$10:$K$500,6,FALSE)),"",VLOOKUP(A39,'[1]Z03 收入决算表(财决03表)'!$A$10:$K$500,6,FALSE))</f>
        <v/>
      </c>
      <c r="F39" s="159" t="str">
        <f>IF(ISERROR(VLOOKUP(A39,'[1]Z03 收入决算表(财决03表)'!$A$10:$K$500,7,FALSE)),"",VLOOKUP(A39,'[1]Z03 收入决算表(财决03表)'!$A$10:$K$500,7,FALSE))</f>
        <v/>
      </c>
      <c r="G39" s="159" t="str">
        <f>IF(ISERROR(VLOOKUP(A39,'[1]Z03 收入决算表(财决03表)'!$A$10:$K$500,8,FALSE)),"",VLOOKUP(A39,'[1]Z03 收入决算表(财决03表)'!$A$10:$K$500,8,FALSE))</f>
        <v/>
      </c>
      <c r="H39" s="159" t="str">
        <f>IF(ISERROR(VLOOKUP(A39,'[1]Z03 收入决算表(财决03表)'!$A$10:$K$500,9,FALSE)),"",VLOOKUP(A39,'[1]Z03 收入决算表(财决03表)'!$A$10:$K$500,9,FALSE))</f>
        <v/>
      </c>
      <c r="I39" s="159" t="str">
        <f>IF(ISERROR(VLOOKUP(A39,'[1]Z03 收入决算表(财决03表)'!$A$10:$K$500,10,FALSE)),"",VLOOKUP(A39,'[1]Z03 收入决算表(财决03表)'!$A$10:$K$500,10,FALSE))</f>
        <v/>
      </c>
      <c r="J39" s="159" t="str">
        <f>IF(ISERROR(VLOOKUP(A39,'[1]Z03 收入决算表(财决03表)'!$A$10:$K$500,11,FALSE)),"",VLOOKUP(A39,'[1]Z03 收入决算表(财决03表)'!$A$10:$K$500,11,FALSE))</f>
        <v/>
      </c>
      <c r="K39" s="165">
        <f>'[1]Z03 收入决算表(财决03表)'!A38</f>
        <v>0</v>
      </c>
      <c r="L39" s="154">
        <f>'[1]Z03 收入决算表(财决03表)'!$E38</f>
        <v>0</v>
      </c>
      <c r="M39" s="150" t="str">
        <f t="shared" si="1"/>
        <v/>
      </c>
    </row>
    <row r="40" ht="22.5" customHeight="1" spans="1:13">
      <c r="A40" s="142" t="str">
        <f t="shared" si="0"/>
        <v/>
      </c>
      <c r="B40" s="142"/>
      <c r="C40" s="142" t="str">
        <f>IF(ISERROR(VLOOKUP(A40,'[1]Z03 收入决算表(财决03表)'!$A$10:$K$500,4,FALSE)),"",VLOOKUP(A40,'[1]Z03 收入决算表(财决03表)'!$A$10:$K$500,4,FALSE))</f>
        <v/>
      </c>
      <c r="D40" s="159" t="str">
        <f>IF(ISERROR(VLOOKUP(A40,'[1]Z03 收入决算表(财决03表)'!$A$10:$K$500,5,FALSE)),"",VLOOKUP(A40,'[1]Z03 收入决算表(财决03表)'!$A$10:$K$500,5,FALSE))</f>
        <v/>
      </c>
      <c r="E40" s="159" t="str">
        <f>IF(ISERROR(VLOOKUP(A40,'[1]Z03 收入决算表(财决03表)'!$A$10:$K$500,6,FALSE)),"",VLOOKUP(A40,'[1]Z03 收入决算表(财决03表)'!$A$10:$K$500,6,FALSE))</f>
        <v/>
      </c>
      <c r="F40" s="159" t="str">
        <f>IF(ISERROR(VLOOKUP(A40,'[1]Z03 收入决算表(财决03表)'!$A$10:$K$500,7,FALSE)),"",VLOOKUP(A40,'[1]Z03 收入决算表(财决03表)'!$A$10:$K$500,7,FALSE))</f>
        <v/>
      </c>
      <c r="G40" s="159" t="str">
        <f>IF(ISERROR(VLOOKUP(A40,'[1]Z03 收入决算表(财决03表)'!$A$10:$K$500,8,FALSE)),"",VLOOKUP(A40,'[1]Z03 收入决算表(财决03表)'!$A$10:$K$500,8,FALSE))</f>
        <v/>
      </c>
      <c r="H40" s="159" t="str">
        <f>IF(ISERROR(VLOOKUP(A40,'[1]Z03 收入决算表(财决03表)'!$A$10:$K$500,9,FALSE)),"",VLOOKUP(A40,'[1]Z03 收入决算表(财决03表)'!$A$10:$K$500,9,FALSE))</f>
        <v/>
      </c>
      <c r="I40" s="159" t="str">
        <f>IF(ISERROR(VLOOKUP(A40,'[1]Z03 收入决算表(财决03表)'!$A$10:$K$500,10,FALSE)),"",VLOOKUP(A40,'[1]Z03 收入决算表(财决03表)'!$A$10:$K$500,10,FALSE))</f>
        <v/>
      </c>
      <c r="J40" s="159" t="str">
        <f>IF(ISERROR(VLOOKUP(A40,'[1]Z03 收入决算表(财决03表)'!$A$10:$K$500,11,FALSE)),"",VLOOKUP(A40,'[1]Z03 收入决算表(财决03表)'!$A$10:$K$500,11,FALSE))</f>
        <v/>
      </c>
      <c r="K40" s="165">
        <f>'[1]Z03 收入决算表(财决03表)'!A39</f>
        <v>0</v>
      </c>
      <c r="L40" s="154">
        <f>'[1]Z03 收入决算表(财决03表)'!$E39</f>
        <v>0</v>
      </c>
      <c r="M40" s="150" t="str">
        <f t="shared" si="1"/>
        <v/>
      </c>
    </row>
    <row r="41" ht="22.5" customHeight="1" spans="1:13">
      <c r="A41" s="142" t="str">
        <f t="shared" si="0"/>
        <v/>
      </c>
      <c r="B41" s="142"/>
      <c r="C41" s="142" t="str">
        <f>IF(ISERROR(VLOOKUP(A41,'[1]Z03 收入决算表(财决03表)'!$A$10:$K$500,4,FALSE)),"",VLOOKUP(A41,'[1]Z03 收入决算表(财决03表)'!$A$10:$K$500,4,FALSE))</f>
        <v/>
      </c>
      <c r="D41" s="159" t="str">
        <f>IF(ISERROR(VLOOKUP(A41,'[1]Z03 收入决算表(财决03表)'!$A$10:$K$500,5,FALSE)),"",VLOOKUP(A41,'[1]Z03 收入决算表(财决03表)'!$A$10:$K$500,5,FALSE))</f>
        <v/>
      </c>
      <c r="E41" s="159" t="str">
        <f>IF(ISERROR(VLOOKUP(A41,'[1]Z03 收入决算表(财决03表)'!$A$10:$K$500,6,FALSE)),"",VLOOKUP(A41,'[1]Z03 收入决算表(财决03表)'!$A$10:$K$500,6,FALSE))</f>
        <v/>
      </c>
      <c r="F41" s="159" t="str">
        <f>IF(ISERROR(VLOOKUP(A41,'[1]Z03 收入决算表(财决03表)'!$A$10:$K$500,7,FALSE)),"",VLOOKUP(A41,'[1]Z03 收入决算表(财决03表)'!$A$10:$K$500,7,FALSE))</f>
        <v/>
      </c>
      <c r="G41" s="159" t="str">
        <f>IF(ISERROR(VLOOKUP(A41,'[1]Z03 收入决算表(财决03表)'!$A$10:$K$500,8,FALSE)),"",VLOOKUP(A41,'[1]Z03 收入决算表(财决03表)'!$A$10:$K$500,8,FALSE))</f>
        <v/>
      </c>
      <c r="H41" s="159" t="str">
        <f>IF(ISERROR(VLOOKUP(A41,'[1]Z03 收入决算表(财决03表)'!$A$10:$K$500,9,FALSE)),"",VLOOKUP(A41,'[1]Z03 收入决算表(财决03表)'!$A$10:$K$500,9,FALSE))</f>
        <v/>
      </c>
      <c r="I41" s="159" t="str">
        <f>IF(ISERROR(VLOOKUP(A41,'[1]Z03 收入决算表(财决03表)'!$A$10:$K$500,10,FALSE)),"",VLOOKUP(A41,'[1]Z03 收入决算表(财决03表)'!$A$10:$K$500,10,FALSE))</f>
        <v/>
      </c>
      <c r="J41" s="159" t="str">
        <f>IF(ISERROR(VLOOKUP(A41,'[1]Z03 收入决算表(财决03表)'!$A$10:$K$500,11,FALSE)),"",VLOOKUP(A41,'[1]Z03 收入决算表(财决03表)'!$A$10:$K$500,11,FALSE))</f>
        <v/>
      </c>
      <c r="K41" s="165">
        <f>'[1]Z03 收入决算表(财决03表)'!A40</f>
        <v>0</v>
      </c>
      <c r="L41" s="154">
        <f>'[1]Z03 收入决算表(财决03表)'!$E40</f>
        <v>0</v>
      </c>
      <c r="M41" s="150" t="str">
        <f t="shared" si="1"/>
        <v/>
      </c>
    </row>
    <row r="42" ht="22.5" customHeight="1" spans="1:13">
      <c r="A42" s="142" t="str">
        <f t="shared" si="0"/>
        <v/>
      </c>
      <c r="B42" s="142"/>
      <c r="C42" s="142" t="str">
        <f>IF(ISERROR(VLOOKUP(A42,'[1]Z03 收入决算表(财决03表)'!$A$10:$K$500,4,FALSE)),"",VLOOKUP(A42,'[1]Z03 收入决算表(财决03表)'!$A$10:$K$500,4,FALSE))</f>
        <v/>
      </c>
      <c r="D42" s="159" t="str">
        <f>IF(ISERROR(VLOOKUP(A42,'[1]Z03 收入决算表(财决03表)'!$A$10:$K$500,5,FALSE)),"",VLOOKUP(A42,'[1]Z03 收入决算表(财决03表)'!$A$10:$K$500,5,FALSE))</f>
        <v/>
      </c>
      <c r="E42" s="159" t="str">
        <f>IF(ISERROR(VLOOKUP(A42,'[1]Z03 收入决算表(财决03表)'!$A$10:$K$500,6,FALSE)),"",VLOOKUP(A42,'[1]Z03 收入决算表(财决03表)'!$A$10:$K$500,6,FALSE))</f>
        <v/>
      </c>
      <c r="F42" s="159" t="str">
        <f>IF(ISERROR(VLOOKUP(A42,'[1]Z03 收入决算表(财决03表)'!$A$10:$K$500,7,FALSE)),"",VLOOKUP(A42,'[1]Z03 收入决算表(财决03表)'!$A$10:$K$500,7,FALSE))</f>
        <v/>
      </c>
      <c r="G42" s="159" t="str">
        <f>IF(ISERROR(VLOOKUP(A42,'[1]Z03 收入决算表(财决03表)'!$A$10:$K$500,8,FALSE)),"",VLOOKUP(A42,'[1]Z03 收入决算表(财决03表)'!$A$10:$K$500,8,FALSE))</f>
        <v/>
      </c>
      <c r="H42" s="159" t="str">
        <f>IF(ISERROR(VLOOKUP(A42,'[1]Z03 收入决算表(财决03表)'!$A$10:$K$500,9,FALSE)),"",VLOOKUP(A42,'[1]Z03 收入决算表(财决03表)'!$A$10:$K$500,9,FALSE))</f>
        <v/>
      </c>
      <c r="I42" s="159" t="str">
        <f>IF(ISERROR(VLOOKUP(A42,'[1]Z03 收入决算表(财决03表)'!$A$10:$K$500,10,FALSE)),"",VLOOKUP(A42,'[1]Z03 收入决算表(财决03表)'!$A$10:$K$500,10,FALSE))</f>
        <v/>
      </c>
      <c r="J42" s="159" t="str">
        <f>IF(ISERROR(VLOOKUP(A42,'[1]Z03 收入决算表(财决03表)'!$A$10:$K$500,11,FALSE)),"",VLOOKUP(A42,'[1]Z03 收入决算表(财决03表)'!$A$10:$K$500,11,FALSE))</f>
        <v/>
      </c>
      <c r="K42" s="165">
        <f>'[1]Z03 收入决算表(财决03表)'!A41</f>
        <v>0</v>
      </c>
      <c r="L42" s="154">
        <f>'[1]Z03 收入决算表(财决03表)'!$E41</f>
        <v>0</v>
      </c>
      <c r="M42" s="150" t="str">
        <f t="shared" si="1"/>
        <v/>
      </c>
    </row>
    <row r="43" ht="22.5" customHeight="1" spans="1:13">
      <c r="A43" s="142" t="str">
        <f t="shared" si="0"/>
        <v/>
      </c>
      <c r="B43" s="142"/>
      <c r="C43" s="142" t="str">
        <f>IF(ISERROR(VLOOKUP(A43,'[1]Z03 收入决算表(财决03表)'!$A$10:$K$500,4,FALSE)),"",VLOOKUP(A43,'[1]Z03 收入决算表(财决03表)'!$A$10:$K$500,4,FALSE))</f>
        <v/>
      </c>
      <c r="D43" s="159" t="str">
        <f>IF(ISERROR(VLOOKUP(A43,'[1]Z03 收入决算表(财决03表)'!$A$10:$K$500,5,FALSE)),"",VLOOKUP(A43,'[1]Z03 收入决算表(财决03表)'!$A$10:$K$500,5,FALSE))</f>
        <v/>
      </c>
      <c r="E43" s="159" t="str">
        <f>IF(ISERROR(VLOOKUP(A43,'[1]Z03 收入决算表(财决03表)'!$A$10:$K$500,6,FALSE)),"",VLOOKUP(A43,'[1]Z03 收入决算表(财决03表)'!$A$10:$K$500,6,FALSE))</f>
        <v/>
      </c>
      <c r="F43" s="159" t="str">
        <f>IF(ISERROR(VLOOKUP(A43,'[1]Z03 收入决算表(财决03表)'!$A$10:$K$500,7,FALSE)),"",VLOOKUP(A43,'[1]Z03 收入决算表(财决03表)'!$A$10:$K$500,7,FALSE))</f>
        <v/>
      </c>
      <c r="G43" s="159" t="str">
        <f>IF(ISERROR(VLOOKUP(A43,'[1]Z03 收入决算表(财决03表)'!$A$10:$K$500,8,FALSE)),"",VLOOKUP(A43,'[1]Z03 收入决算表(财决03表)'!$A$10:$K$500,8,FALSE))</f>
        <v/>
      </c>
      <c r="H43" s="159" t="str">
        <f>IF(ISERROR(VLOOKUP(A43,'[1]Z03 收入决算表(财决03表)'!$A$10:$K$500,9,FALSE)),"",VLOOKUP(A43,'[1]Z03 收入决算表(财决03表)'!$A$10:$K$500,9,FALSE))</f>
        <v/>
      </c>
      <c r="I43" s="159" t="str">
        <f>IF(ISERROR(VLOOKUP(A43,'[1]Z03 收入决算表(财决03表)'!$A$10:$K$500,10,FALSE)),"",VLOOKUP(A43,'[1]Z03 收入决算表(财决03表)'!$A$10:$K$500,10,FALSE))</f>
        <v/>
      </c>
      <c r="J43" s="159" t="str">
        <f>IF(ISERROR(VLOOKUP(A43,'[1]Z03 收入决算表(财决03表)'!$A$10:$K$500,11,FALSE)),"",VLOOKUP(A43,'[1]Z03 收入决算表(财决03表)'!$A$10:$K$500,11,FALSE))</f>
        <v/>
      </c>
      <c r="K43" s="165">
        <f>'[1]Z03 收入决算表(财决03表)'!A42</f>
        <v>0</v>
      </c>
      <c r="L43" s="154">
        <f>'[1]Z03 收入决算表(财决03表)'!$E42</f>
        <v>0</v>
      </c>
      <c r="M43" s="150" t="str">
        <f t="shared" si="1"/>
        <v/>
      </c>
    </row>
    <row r="44" ht="22.5" customHeight="1" spans="1:13">
      <c r="A44" s="142" t="str">
        <f t="shared" si="0"/>
        <v/>
      </c>
      <c r="B44" s="142"/>
      <c r="C44" s="142" t="str">
        <f>IF(ISERROR(VLOOKUP(A44,'[1]Z03 收入决算表(财决03表)'!$A$10:$K$500,4,FALSE)),"",VLOOKUP(A44,'[1]Z03 收入决算表(财决03表)'!$A$10:$K$500,4,FALSE))</f>
        <v/>
      </c>
      <c r="D44" s="159" t="str">
        <f>IF(ISERROR(VLOOKUP(A44,'[1]Z03 收入决算表(财决03表)'!$A$10:$K$500,5,FALSE)),"",VLOOKUP(A44,'[1]Z03 收入决算表(财决03表)'!$A$10:$K$500,5,FALSE))</f>
        <v/>
      </c>
      <c r="E44" s="159" t="str">
        <f>IF(ISERROR(VLOOKUP(A44,'[1]Z03 收入决算表(财决03表)'!$A$10:$K$500,6,FALSE)),"",VLOOKUP(A44,'[1]Z03 收入决算表(财决03表)'!$A$10:$K$500,6,FALSE))</f>
        <v/>
      </c>
      <c r="F44" s="159" t="str">
        <f>IF(ISERROR(VLOOKUP(A44,'[1]Z03 收入决算表(财决03表)'!$A$10:$K$500,7,FALSE)),"",VLOOKUP(A44,'[1]Z03 收入决算表(财决03表)'!$A$10:$K$500,7,FALSE))</f>
        <v/>
      </c>
      <c r="G44" s="159" t="str">
        <f>IF(ISERROR(VLOOKUP(A44,'[1]Z03 收入决算表(财决03表)'!$A$10:$K$500,8,FALSE)),"",VLOOKUP(A44,'[1]Z03 收入决算表(财决03表)'!$A$10:$K$500,8,FALSE))</f>
        <v/>
      </c>
      <c r="H44" s="159" t="str">
        <f>IF(ISERROR(VLOOKUP(A44,'[1]Z03 收入决算表(财决03表)'!$A$10:$K$500,9,FALSE)),"",VLOOKUP(A44,'[1]Z03 收入决算表(财决03表)'!$A$10:$K$500,9,FALSE))</f>
        <v/>
      </c>
      <c r="I44" s="159" t="str">
        <f>IF(ISERROR(VLOOKUP(A44,'[1]Z03 收入决算表(财决03表)'!$A$10:$K$500,10,FALSE)),"",VLOOKUP(A44,'[1]Z03 收入决算表(财决03表)'!$A$10:$K$500,10,FALSE))</f>
        <v/>
      </c>
      <c r="J44" s="159" t="str">
        <f>IF(ISERROR(VLOOKUP(A44,'[1]Z03 收入决算表(财决03表)'!$A$10:$K$500,11,FALSE)),"",VLOOKUP(A44,'[1]Z03 收入决算表(财决03表)'!$A$10:$K$500,11,FALSE))</f>
        <v/>
      </c>
      <c r="K44" s="165">
        <f>'[1]Z03 收入决算表(财决03表)'!A43</f>
        <v>0</v>
      </c>
      <c r="L44" s="154">
        <f>'[1]Z03 收入决算表(财决03表)'!$E43</f>
        <v>0</v>
      </c>
      <c r="M44" s="150" t="str">
        <f t="shared" si="1"/>
        <v/>
      </c>
    </row>
    <row r="45" ht="22.5" customHeight="1" spans="1:13">
      <c r="A45" s="142" t="str">
        <f t="shared" si="0"/>
        <v/>
      </c>
      <c r="B45" s="142"/>
      <c r="C45" s="142" t="str">
        <f>IF(ISERROR(VLOOKUP(A45,'[1]Z03 收入决算表(财决03表)'!$A$10:$K$500,4,FALSE)),"",VLOOKUP(A45,'[1]Z03 收入决算表(财决03表)'!$A$10:$K$500,4,FALSE))</f>
        <v/>
      </c>
      <c r="D45" s="159" t="str">
        <f>IF(ISERROR(VLOOKUP(A45,'[1]Z03 收入决算表(财决03表)'!$A$10:$K$500,5,FALSE)),"",VLOOKUP(A45,'[1]Z03 收入决算表(财决03表)'!$A$10:$K$500,5,FALSE))</f>
        <v/>
      </c>
      <c r="E45" s="159" t="str">
        <f>IF(ISERROR(VLOOKUP(A45,'[1]Z03 收入决算表(财决03表)'!$A$10:$K$500,6,FALSE)),"",VLOOKUP(A45,'[1]Z03 收入决算表(财决03表)'!$A$10:$K$500,6,FALSE))</f>
        <v/>
      </c>
      <c r="F45" s="159" t="str">
        <f>IF(ISERROR(VLOOKUP(A45,'[1]Z03 收入决算表(财决03表)'!$A$10:$K$500,7,FALSE)),"",VLOOKUP(A45,'[1]Z03 收入决算表(财决03表)'!$A$10:$K$500,7,FALSE))</f>
        <v/>
      </c>
      <c r="G45" s="159" t="str">
        <f>IF(ISERROR(VLOOKUP(A45,'[1]Z03 收入决算表(财决03表)'!$A$10:$K$500,8,FALSE)),"",VLOOKUP(A45,'[1]Z03 收入决算表(财决03表)'!$A$10:$K$500,8,FALSE))</f>
        <v/>
      </c>
      <c r="H45" s="159" t="str">
        <f>IF(ISERROR(VLOOKUP(A45,'[1]Z03 收入决算表(财决03表)'!$A$10:$K$500,9,FALSE)),"",VLOOKUP(A45,'[1]Z03 收入决算表(财决03表)'!$A$10:$K$500,9,FALSE))</f>
        <v/>
      </c>
      <c r="I45" s="159" t="str">
        <f>IF(ISERROR(VLOOKUP(A45,'[1]Z03 收入决算表(财决03表)'!$A$10:$K$500,10,FALSE)),"",VLOOKUP(A45,'[1]Z03 收入决算表(财决03表)'!$A$10:$K$500,10,FALSE))</f>
        <v/>
      </c>
      <c r="J45" s="159" t="str">
        <f>IF(ISERROR(VLOOKUP(A45,'[1]Z03 收入决算表(财决03表)'!$A$10:$K$500,11,FALSE)),"",VLOOKUP(A45,'[1]Z03 收入决算表(财决03表)'!$A$10:$K$500,11,FALSE))</f>
        <v/>
      </c>
      <c r="K45" s="165">
        <f>'[1]Z03 收入决算表(财决03表)'!A44</f>
        <v>0</v>
      </c>
      <c r="L45" s="154">
        <f>'[1]Z03 收入决算表(财决03表)'!$E44</f>
        <v>0</v>
      </c>
      <c r="M45" s="150" t="str">
        <f t="shared" si="1"/>
        <v/>
      </c>
    </row>
    <row r="46" ht="22.5" customHeight="1" spans="1:13">
      <c r="A46" s="142" t="str">
        <f t="shared" si="0"/>
        <v/>
      </c>
      <c r="B46" s="142"/>
      <c r="C46" s="142" t="str">
        <f>IF(ISERROR(VLOOKUP(A46,'[1]Z03 收入决算表(财决03表)'!$A$10:$K$500,4,FALSE)),"",VLOOKUP(A46,'[1]Z03 收入决算表(财决03表)'!$A$10:$K$500,4,FALSE))</f>
        <v/>
      </c>
      <c r="D46" s="159" t="str">
        <f>IF(ISERROR(VLOOKUP(A46,'[1]Z03 收入决算表(财决03表)'!$A$10:$K$500,5,FALSE)),"",VLOOKUP(A46,'[1]Z03 收入决算表(财决03表)'!$A$10:$K$500,5,FALSE))</f>
        <v/>
      </c>
      <c r="E46" s="159" t="str">
        <f>IF(ISERROR(VLOOKUP(A46,'[1]Z03 收入决算表(财决03表)'!$A$10:$K$500,6,FALSE)),"",VLOOKUP(A46,'[1]Z03 收入决算表(财决03表)'!$A$10:$K$500,6,FALSE))</f>
        <v/>
      </c>
      <c r="F46" s="159" t="str">
        <f>IF(ISERROR(VLOOKUP(A46,'[1]Z03 收入决算表(财决03表)'!$A$10:$K$500,7,FALSE)),"",VLOOKUP(A46,'[1]Z03 收入决算表(财决03表)'!$A$10:$K$500,7,FALSE))</f>
        <v/>
      </c>
      <c r="G46" s="159" t="str">
        <f>IF(ISERROR(VLOOKUP(A46,'[1]Z03 收入决算表(财决03表)'!$A$10:$K$500,8,FALSE)),"",VLOOKUP(A46,'[1]Z03 收入决算表(财决03表)'!$A$10:$K$500,8,FALSE))</f>
        <v/>
      </c>
      <c r="H46" s="159" t="str">
        <f>IF(ISERROR(VLOOKUP(A46,'[1]Z03 收入决算表(财决03表)'!$A$10:$K$500,9,FALSE)),"",VLOOKUP(A46,'[1]Z03 收入决算表(财决03表)'!$A$10:$K$500,9,FALSE))</f>
        <v/>
      </c>
      <c r="I46" s="159" t="str">
        <f>IF(ISERROR(VLOOKUP(A46,'[1]Z03 收入决算表(财决03表)'!$A$10:$K$500,10,FALSE)),"",VLOOKUP(A46,'[1]Z03 收入决算表(财决03表)'!$A$10:$K$500,10,FALSE))</f>
        <v/>
      </c>
      <c r="J46" s="159" t="str">
        <f>IF(ISERROR(VLOOKUP(A46,'[1]Z03 收入决算表(财决03表)'!$A$10:$K$500,11,FALSE)),"",VLOOKUP(A46,'[1]Z03 收入决算表(财决03表)'!$A$10:$K$500,11,FALSE))</f>
        <v/>
      </c>
      <c r="K46" s="165">
        <f>'[1]Z03 收入决算表(财决03表)'!A45</f>
        <v>0</v>
      </c>
      <c r="L46" s="154">
        <f>'[1]Z03 收入决算表(财决03表)'!$E45</f>
        <v>0</v>
      </c>
      <c r="M46" s="150" t="str">
        <f t="shared" si="1"/>
        <v/>
      </c>
    </row>
    <row r="47" ht="22.5" customHeight="1" spans="1:13">
      <c r="A47" s="142" t="str">
        <f t="shared" si="0"/>
        <v/>
      </c>
      <c r="B47" s="142"/>
      <c r="C47" s="142" t="str">
        <f>IF(ISERROR(VLOOKUP(A47,'[1]Z03 收入决算表(财决03表)'!$A$10:$K$500,4,FALSE)),"",VLOOKUP(A47,'[1]Z03 收入决算表(财决03表)'!$A$10:$K$500,4,FALSE))</f>
        <v/>
      </c>
      <c r="D47" s="159" t="str">
        <f>IF(ISERROR(VLOOKUP(A47,'[1]Z03 收入决算表(财决03表)'!$A$10:$K$500,5,FALSE)),"",VLOOKUP(A47,'[1]Z03 收入决算表(财决03表)'!$A$10:$K$500,5,FALSE))</f>
        <v/>
      </c>
      <c r="E47" s="159" t="str">
        <f>IF(ISERROR(VLOOKUP(A47,'[1]Z03 收入决算表(财决03表)'!$A$10:$K$500,6,FALSE)),"",VLOOKUP(A47,'[1]Z03 收入决算表(财决03表)'!$A$10:$K$500,6,FALSE))</f>
        <v/>
      </c>
      <c r="F47" s="159" t="str">
        <f>IF(ISERROR(VLOOKUP(A47,'[1]Z03 收入决算表(财决03表)'!$A$10:$K$500,7,FALSE)),"",VLOOKUP(A47,'[1]Z03 收入决算表(财决03表)'!$A$10:$K$500,7,FALSE))</f>
        <v/>
      </c>
      <c r="G47" s="159" t="str">
        <f>IF(ISERROR(VLOOKUP(A47,'[1]Z03 收入决算表(财决03表)'!$A$10:$K$500,8,FALSE)),"",VLOOKUP(A47,'[1]Z03 收入决算表(财决03表)'!$A$10:$K$500,8,FALSE))</f>
        <v/>
      </c>
      <c r="H47" s="159" t="str">
        <f>IF(ISERROR(VLOOKUP(A47,'[1]Z03 收入决算表(财决03表)'!$A$10:$K$500,9,FALSE)),"",VLOOKUP(A47,'[1]Z03 收入决算表(财决03表)'!$A$10:$K$500,9,FALSE))</f>
        <v/>
      </c>
      <c r="I47" s="159" t="str">
        <f>IF(ISERROR(VLOOKUP(A47,'[1]Z03 收入决算表(财决03表)'!$A$10:$K$500,10,FALSE)),"",VLOOKUP(A47,'[1]Z03 收入决算表(财决03表)'!$A$10:$K$500,10,FALSE))</f>
        <v/>
      </c>
      <c r="J47" s="159" t="str">
        <f>IF(ISERROR(VLOOKUP(A47,'[1]Z03 收入决算表(财决03表)'!$A$10:$K$500,11,FALSE)),"",VLOOKUP(A47,'[1]Z03 收入决算表(财决03表)'!$A$10:$K$500,11,FALSE))</f>
        <v/>
      </c>
      <c r="K47" s="165">
        <f>'[1]Z03 收入决算表(财决03表)'!A46</f>
        <v>0</v>
      </c>
      <c r="L47" s="154">
        <f>'[1]Z03 收入决算表(财决03表)'!$E46</f>
        <v>0</v>
      </c>
      <c r="M47" s="150" t="str">
        <f t="shared" si="1"/>
        <v/>
      </c>
    </row>
    <row r="48" ht="22.5" customHeight="1" spans="1:13">
      <c r="A48" s="142" t="str">
        <f t="shared" si="0"/>
        <v/>
      </c>
      <c r="B48" s="142"/>
      <c r="C48" s="142" t="str">
        <f>IF(ISERROR(VLOOKUP(A48,'[1]Z03 收入决算表(财决03表)'!$A$10:$K$500,4,FALSE)),"",VLOOKUP(A48,'[1]Z03 收入决算表(财决03表)'!$A$10:$K$500,4,FALSE))</f>
        <v/>
      </c>
      <c r="D48" s="159" t="str">
        <f>IF(ISERROR(VLOOKUP(A48,'[1]Z03 收入决算表(财决03表)'!$A$10:$K$500,5,FALSE)),"",VLOOKUP(A48,'[1]Z03 收入决算表(财决03表)'!$A$10:$K$500,5,FALSE))</f>
        <v/>
      </c>
      <c r="E48" s="159" t="str">
        <f>IF(ISERROR(VLOOKUP(A48,'[1]Z03 收入决算表(财决03表)'!$A$10:$K$500,6,FALSE)),"",VLOOKUP(A48,'[1]Z03 收入决算表(财决03表)'!$A$10:$K$500,6,FALSE))</f>
        <v/>
      </c>
      <c r="F48" s="159" t="str">
        <f>IF(ISERROR(VLOOKUP(A48,'[1]Z03 收入决算表(财决03表)'!$A$10:$K$500,7,FALSE)),"",VLOOKUP(A48,'[1]Z03 收入决算表(财决03表)'!$A$10:$K$500,7,FALSE))</f>
        <v/>
      </c>
      <c r="G48" s="159" t="str">
        <f>IF(ISERROR(VLOOKUP(A48,'[1]Z03 收入决算表(财决03表)'!$A$10:$K$500,8,FALSE)),"",VLOOKUP(A48,'[1]Z03 收入决算表(财决03表)'!$A$10:$K$500,8,FALSE))</f>
        <v/>
      </c>
      <c r="H48" s="159" t="str">
        <f>IF(ISERROR(VLOOKUP(A48,'[1]Z03 收入决算表(财决03表)'!$A$10:$K$500,9,FALSE)),"",VLOOKUP(A48,'[1]Z03 收入决算表(财决03表)'!$A$10:$K$500,9,FALSE))</f>
        <v/>
      </c>
      <c r="I48" s="159" t="str">
        <f>IF(ISERROR(VLOOKUP(A48,'[1]Z03 收入决算表(财决03表)'!$A$10:$K$500,10,FALSE)),"",VLOOKUP(A48,'[1]Z03 收入决算表(财决03表)'!$A$10:$K$500,10,FALSE))</f>
        <v/>
      </c>
      <c r="J48" s="159" t="str">
        <f>IF(ISERROR(VLOOKUP(A48,'[1]Z03 收入决算表(财决03表)'!$A$10:$K$500,11,FALSE)),"",VLOOKUP(A48,'[1]Z03 收入决算表(财决03表)'!$A$10:$K$500,11,FALSE))</f>
        <v/>
      </c>
      <c r="K48" s="165">
        <f>'[1]Z03 收入决算表(财决03表)'!A47</f>
        <v>0</v>
      </c>
      <c r="L48" s="154">
        <f>'[1]Z03 收入决算表(财决03表)'!$E47</f>
        <v>0</v>
      </c>
      <c r="M48" s="150" t="str">
        <f t="shared" si="1"/>
        <v/>
      </c>
    </row>
    <row r="49" ht="22.5" customHeight="1" spans="1:13">
      <c r="A49" s="142" t="str">
        <f t="shared" si="0"/>
        <v/>
      </c>
      <c r="B49" s="142"/>
      <c r="C49" s="142" t="str">
        <f>IF(ISERROR(VLOOKUP(A49,'[1]Z03 收入决算表(财决03表)'!$A$10:$K$500,4,FALSE)),"",VLOOKUP(A49,'[1]Z03 收入决算表(财决03表)'!$A$10:$K$500,4,FALSE))</f>
        <v/>
      </c>
      <c r="D49" s="159" t="str">
        <f>IF(ISERROR(VLOOKUP(A49,'[1]Z03 收入决算表(财决03表)'!$A$10:$K$500,5,FALSE)),"",VLOOKUP(A49,'[1]Z03 收入决算表(财决03表)'!$A$10:$K$500,5,FALSE))</f>
        <v/>
      </c>
      <c r="E49" s="159" t="str">
        <f>IF(ISERROR(VLOOKUP(A49,'[1]Z03 收入决算表(财决03表)'!$A$10:$K$500,6,FALSE)),"",VLOOKUP(A49,'[1]Z03 收入决算表(财决03表)'!$A$10:$K$500,6,FALSE))</f>
        <v/>
      </c>
      <c r="F49" s="159" t="str">
        <f>IF(ISERROR(VLOOKUP(A49,'[1]Z03 收入决算表(财决03表)'!$A$10:$K$500,7,FALSE)),"",VLOOKUP(A49,'[1]Z03 收入决算表(财决03表)'!$A$10:$K$500,7,FALSE))</f>
        <v/>
      </c>
      <c r="G49" s="159" t="str">
        <f>IF(ISERROR(VLOOKUP(A49,'[1]Z03 收入决算表(财决03表)'!$A$10:$K$500,8,FALSE)),"",VLOOKUP(A49,'[1]Z03 收入决算表(财决03表)'!$A$10:$K$500,8,FALSE))</f>
        <v/>
      </c>
      <c r="H49" s="159" t="str">
        <f>IF(ISERROR(VLOOKUP(A49,'[1]Z03 收入决算表(财决03表)'!$A$10:$K$500,9,FALSE)),"",VLOOKUP(A49,'[1]Z03 收入决算表(财决03表)'!$A$10:$K$500,9,FALSE))</f>
        <v/>
      </c>
      <c r="I49" s="159" t="str">
        <f>IF(ISERROR(VLOOKUP(A49,'[1]Z03 收入决算表(财决03表)'!$A$10:$K$500,10,FALSE)),"",VLOOKUP(A49,'[1]Z03 收入决算表(财决03表)'!$A$10:$K$500,10,FALSE))</f>
        <v/>
      </c>
      <c r="J49" s="159" t="str">
        <f>IF(ISERROR(VLOOKUP(A49,'[1]Z03 收入决算表(财决03表)'!$A$10:$K$500,11,FALSE)),"",VLOOKUP(A49,'[1]Z03 收入决算表(财决03表)'!$A$10:$K$500,11,FALSE))</f>
        <v/>
      </c>
      <c r="K49" s="165">
        <f>'[1]Z03 收入决算表(财决03表)'!A48</f>
        <v>0</v>
      </c>
      <c r="L49" s="154">
        <f>'[1]Z03 收入决算表(财决03表)'!$E48</f>
        <v>0</v>
      </c>
      <c r="M49" s="150" t="str">
        <f t="shared" si="1"/>
        <v/>
      </c>
    </row>
    <row r="50" ht="22.5" customHeight="1" spans="1:13">
      <c r="A50" s="142" t="str">
        <f t="shared" si="0"/>
        <v/>
      </c>
      <c r="B50" s="142"/>
      <c r="C50" s="142" t="str">
        <f>IF(ISERROR(VLOOKUP(A50,'[1]Z03 收入决算表(财决03表)'!$A$10:$K$500,4,FALSE)),"",VLOOKUP(A50,'[1]Z03 收入决算表(财决03表)'!$A$10:$K$500,4,FALSE))</f>
        <v/>
      </c>
      <c r="D50" s="159" t="str">
        <f>IF(ISERROR(VLOOKUP(A50,'[1]Z03 收入决算表(财决03表)'!$A$10:$K$500,5,FALSE)),"",VLOOKUP(A50,'[1]Z03 收入决算表(财决03表)'!$A$10:$K$500,5,FALSE))</f>
        <v/>
      </c>
      <c r="E50" s="159" t="str">
        <f>IF(ISERROR(VLOOKUP(A50,'[1]Z03 收入决算表(财决03表)'!$A$10:$K$500,6,FALSE)),"",VLOOKUP(A50,'[1]Z03 收入决算表(财决03表)'!$A$10:$K$500,6,FALSE))</f>
        <v/>
      </c>
      <c r="F50" s="159" t="str">
        <f>IF(ISERROR(VLOOKUP(A50,'[1]Z03 收入决算表(财决03表)'!$A$10:$K$500,7,FALSE)),"",VLOOKUP(A50,'[1]Z03 收入决算表(财决03表)'!$A$10:$K$500,7,FALSE))</f>
        <v/>
      </c>
      <c r="G50" s="159" t="str">
        <f>IF(ISERROR(VLOOKUP(A50,'[1]Z03 收入决算表(财决03表)'!$A$10:$K$500,8,FALSE)),"",VLOOKUP(A50,'[1]Z03 收入决算表(财决03表)'!$A$10:$K$500,8,FALSE))</f>
        <v/>
      </c>
      <c r="H50" s="159" t="str">
        <f>IF(ISERROR(VLOOKUP(A50,'[1]Z03 收入决算表(财决03表)'!$A$10:$K$500,9,FALSE)),"",VLOOKUP(A50,'[1]Z03 收入决算表(财决03表)'!$A$10:$K$500,9,FALSE))</f>
        <v/>
      </c>
      <c r="I50" s="159" t="str">
        <f>IF(ISERROR(VLOOKUP(A50,'[1]Z03 收入决算表(财决03表)'!$A$10:$K$500,10,FALSE)),"",VLOOKUP(A50,'[1]Z03 收入决算表(财决03表)'!$A$10:$K$500,10,FALSE))</f>
        <v/>
      </c>
      <c r="J50" s="159" t="str">
        <f>IF(ISERROR(VLOOKUP(A50,'[1]Z03 收入决算表(财决03表)'!$A$10:$K$500,11,FALSE)),"",VLOOKUP(A50,'[1]Z03 收入决算表(财决03表)'!$A$10:$K$500,11,FALSE))</f>
        <v/>
      </c>
      <c r="K50" s="165">
        <f>'[1]Z03 收入决算表(财决03表)'!A49</f>
        <v>0</v>
      </c>
      <c r="L50" s="154">
        <f>'[1]Z03 收入决算表(财决03表)'!$E49</f>
        <v>0</v>
      </c>
      <c r="M50" s="150" t="str">
        <f t="shared" si="1"/>
        <v/>
      </c>
    </row>
    <row r="51" ht="22.5" customHeight="1" spans="1:13">
      <c r="A51" s="142" t="str">
        <f t="shared" si="0"/>
        <v/>
      </c>
      <c r="B51" s="142"/>
      <c r="C51" s="142" t="str">
        <f>IF(ISERROR(VLOOKUP(A51,'[1]Z03 收入决算表(财决03表)'!$A$10:$K$500,4,FALSE)),"",VLOOKUP(A51,'[1]Z03 收入决算表(财决03表)'!$A$10:$K$500,4,FALSE))</f>
        <v/>
      </c>
      <c r="D51" s="159" t="str">
        <f>IF(ISERROR(VLOOKUP(A51,'[1]Z03 收入决算表(财决03表)'!$A$10:$K$500,5,FALSE)),"",VLOOKUP(A51,'[1]Z03 收入决算表(财决03表)'!$A$10:$K$500,5,FALSE))</f>
        <v/>
      </c>
      <c r="E51" s="159" t="str">
        <f>IF(ISERROR(VLOOKUP(A51,'[1]Z03 收入决算表(财决03表)'!$A$10:$K$500,6,FALSE)),"",VLOOKUP(A51,'[1]Z03 收入决算表(财决03表)'!$A$10:$K$500,6,FALSE))</f>
        <v/>
      </c>
      <c r="F51" s="159" t="str">
        <f>IF(ISERROR(VLOOKUP(A51,'[1]Z03 收入决算表(财决03表)'!$A$10:$K$500,7,FALSE)),"",VLOOKUP(A51,'[1]Z03 收入决算表(财决03表)'!$A$10:$K$500,7,FALSE))</f>
        <v/>
      </c>
      <c r="G51" s="159" t="str">
        <f>IF(ISERROR(VLOOKUP(A51,'[1]Z03 收入决算表(财决03表)'!$A$10:$K$500,8,FALSE)),"",VLOOKUP(A51,'[1]Z03 收入决算表(财决03表)'!$A$10:$K$500,8,FALSE))</f>
        <v/>
      </c>
      <c r="H51" s="159" t="str">
        <f>IF(ISERROR(VLOOKUP(A51,'[1]Z03 收入决算表(财决03表)'!$A$10:$K$500,9,FALSE)),"",VLOOKUP(A51,'[1]Z03 收入决算表(财决03表)'!$A$10:$K$500,9,FALSE))</f>
        <v/>
      </c>
      <c r="I51" s="159" t="str">
        <f>IF(ISERROR(VLOOKUP(A51,'[1]Z03 收入决算表(财决03表)'!$A$10:$K$500,10,FALSE)),"",VLOOKUP(A51,'[1]Z03 收入决算表(财决03表)'!$A$10:$K$500,10,FALSE))</f>
        <v/>
      </c>
      <c r="J51" s="159" t="str">
        <f>IF(ISERROR(VLOOKUP(A51,'[1]Z03 收入决算表(财决03表)'!$A$10:$K$500,11,FALSE)),"",VLOOKUP(A51,'[1]Z03 收入决算表(财决03表)'!$A$10:$K$500,11,FALSE))</f>
        <v/>
      </c>
      <c r="K51" s="165">
        <f>'[1]Z03 收入决算表(财决03表)'!A50</f>
        <v>0</v>
      </c>
      <c r="L51" s="154">
        <f>'[1]Z03 收入决算表(财决03表)'!$E50</f>
        <v>0</v>
      </c>
      <c r="M51" s="150" t="str">
        <f t="shared" si="1"/>
        <v/>
      </c>
    </row>
    <row r="52" ht="22.5" customHeight="1" spans="1:13">
      <c r="A52" s="142" t="str">
        <f t="shared" si="0"/>
        <v/>
      </c>
      <c r="B52" s="142"/>
      <c r="C52" s="142" t="str">
        <f>IF(ISERROR(VLOOKUP(A52,'[1]Z03 收入决算表(财决03表)'!$A$10:$K$500,4,FALSE)),"",VLOOKUP(A52,'[1]Z03 收入决算表(财决03表)'!$A$10:$K$500,4,FALSE))</f>
        <v/>
      </c>
      <c r="D52" s="159" t="str">
        <f>IF(ISERROR(VLOOKUP(A52,'[1]Z03 收入决算表(财决03表)'!$A$10:$K$500,5,FALSE)),"",VLOOKUP(A52,'[1]Z03 收入决算表(财决03表)'!$A$10:$K$500,5,FALSE))</f>
        <v/>
      </c>
      <c r="E52" s="159" t="str">
        <f>IF(ISERROR(VLOOKUP(A52,'[1]Z03 收入决算表(财决03表)'!$A$10:$K$500,6,FALSE)),"",VLOOKUP(A52,'[1]Z03 收入决算表(财决03表)'!$A$10:$K$500,6,FALSE))</f>
        <v/>
      </c>
      <c r="F52" s="159" t="str">
        <f>IF(ISERROR(VLOOKUP(A52,'[1]Z03 收入决算表(财决03表)'!$A$10:$K$500,7,FALSE)),"",VLOOKUP(A52,'[1]Z03 收入决算表(财决03表)'!$A$10:$K$500,7,FALSE))</f>
        <v/>
      </c>
      <c r="G52" s="159" t="str">
        <f>IF(ISERROR(VLOOKUP(A52,'[1]Z03 收入决算表(财决03表)'!$A$10:$K$500,8,FALSE)),"",VLOOKUP(A52,'[1]Z03 收入决算表(财决03表)'!$A$10:$K$500,8,FALSE))</f>
        <v/>
      </c>
      <c r="H52" s="159" t="str">
        <f>IF(ISERROR(VLOOKUP(A52,'[1]Z03 收入决算表(财决03表)'!$A$10:$K$500,9,FALSE)),"",VLOOKUP(A52,'[1]Z03 收入决算表(财决03表)'!$A$10:$K$500,9,FALSE))</f>
        <v/>
      </c>
      <c r="I52" s="159" t="str">
        <f>IF(ISERROR(VLOOKUP(A52,'[1]Z03 收入决算表(财决03表)'!$A$10:$K$500,10,FALSE)),"",VLOOKUP(A52,'[1]Z03 收入决算表(财决03表)'!$A$10:$K$500,10,FALSE))</f>
        <v/>
      </c>
      <c r="J52" s="159" t="str">
        <f>IF(ISERROR(VLOOKUP(A52,'[1]Z03 收入决算表(财决03表)'!$A$10:$K$500,11,FALSE)),"",VLOOKUP(A52,'[1]Z03 收入决算表(财决03表)'!$A$10:$K$500,11,FALSE))</f>
        <v/>
      </c>
      <c r="K52" s="165">
        <f>'[1]Z03 收入决算表(财决03表)'!A51</f>
        <v>0</v>
      </c>
      <c r="L52" s="154">
        <f>'[1]Z03 收入决算表(财决03表)'!$E51</f>
        <v>0</v>
      </c>
      <c r="M52" s="150" t="str">
        <f t="shared" si="1"/>
        <v/>
      </c>
    </row>
    <row r="53" ht="22.5" customHeight="1" spans="1:13">
      <c r="A53" s="142" t="str">
        <f t="shared" si="0"/>
        <v/>
      </c>
      <c r="B53" s="142"/>
      <c r="C53" s="142" t="str">
        <f>IF(ISERROR(VLOOKUP(A53,'[1]Z03 收入决算表(财决03表)'!$A$10:$K$500,4,FALSE)),"",VLOOKUP(A53,'[1]Z03 收入决算表(财决03表)'!$A$10:$K$500,4,FALSE))</f>
        <v/>
      </c>
      <c r="D53" s="159" t="str">
        <f>IF(ISERROR(VLOOKUP(A53,'[1]Z03 收入决算表(财决03表)'!$A$10:$K$500,5,FALSE)),"",VLOOKUP(A53,'[1]Z03 收入决算表(财决03表)'!$A$10:$K$500,5,FALSE))</f>
        <v/>
      </c>
      <c r="E53" s="159" t="str">
        <f>IF(ISERROR(VLOOKUP(A53,'[1]Z03 收入决算表(财决03表)'!$A$10:$K$500,6,FALSE)),"",VLOOKUP(A53,'[1]Z03 收入决算表(财决03表)'!$A$10:$K$500,6,FALSE))</f>
        <v/>
      </c>
      <c r="F53" s="159" t="str">
        <f>IF(ISERROR(VLOOKUP(A53,'[1]Z03 收入决算表(财决03表)'!$A$10:$K$500,7,FALSE)),"",VLOOKUP(A53,'[1]Z03 收入决算表(财决03表)'!$A$10:$K$500,7,FALSE))</f>
        <v/>
      </c>
      <c r="G53" s="159" t="str">
        <f>IF(ISERROR(VLOOKUP(A53,'[1]Z03 收入决算表(财决03表)'!$A$10:$K$500,8,FALSE)),"",VLOOKUP(A53,'[1]Z03 收入决算表(财决03表)'!$A$10:$K$500,8,FALSE))</f>
        <v/>
      </c>
      <c r="H53" s="159" t="str">
        <f>IF(ISERROR(VLOOKUP(A53,'[1]Z03 收入决算表(财决03表)'!$A$10:$K$500,9,FALSE)),"",VLOOKUP(A53,'[1]Z03 收入决算表(财决03表)'!$A$10:$K$500,9,FALSE))</f>
        <v/>
      </c>
      <c r="I53" s="159" t="str">
        <f>IF(ISERROR(VLOOKUP(A53,'[1]Z03 收入决算表(财决03表)'!$A$10:$K$500,10,FALSE)),"",VLOOKUP(A53,'[1]Z03 收入决算表(财决03表)'!$A$10:$K$500,10,FALSE))</f>
        <v/>
      </c>
      <c r="J53" s="159" t="str">
        <f>IF(ISERROR(VLOOKUP(A53,'[1]Z03 收入决算表(财决03表)'!$A$10:$K$500,11,FALSE)),"",VLOOKUP(A53,'[1]Z03 收入决算表(财决03表)'!$A$10:$K$500,11,FALSE))</f>
        <v/>
      </c>
      <c r="K53" s="165">
        <f>'[1]Z03 收入决算表(财决03表)'!A52</f>
        <v>0</v>
      </c>
      <c r="L53" s="154">
        <f>'[1]Z03 收入决算表(财决03表)'!$E52</f>
        <v>0</v>
      </c>
      <c r="M53" s="150" t="str">
        <f t="shared" si="1"/>
        <v/>
      </c>
    </row>
    <row r="54" ht="22.5" customHeight="1" spans="1:13">
      <c r="A54" s="142" t="str">
        <f t="shared" si="0"/>
        <v/>
      </c>
      <c r="B54" s="142"/>
      <c r="C54" s="142" t="str">
        <f>IF(ISERROR(VLOOKUP(A54,'[1]Z03 收入决算表(财决03表)'!$A$10:$K$500,4,FALSE)),"",VLOOKUP(A54,'[1]Z03 收入决算表(财决03表)'!$A$10:$K$500,4,FALSE))</f>
        <v/>
      </c>
      <c r="D54" s="159" t="str">
        <f>IF(ISERROR(VLOOKUP(A54,'[1]Z03 收入决算表(财决03表)'!$A$10:$K$500,5,FALSE)),"",VLOOKUP(A54,'[1]Z03 收入决算表(财决03表)'!$A$10:$K$500,5,FALSE))</f>
        <v/>
      </c>
      <c r="E54" s="159" t="str">
        <f>IF(ISERROR(VLOOKUP(A54,'[1]Z03 收入决算表(财决03表)'!$A$10:$K$500,6,FALSE)),"",VLOOKUP(A54,'[1]Z03 收入决算表(财决03表)'!$A$10:$K$500,6,FALSE))</f>
        <v/>
      </c>
      <c r="F54" s="159" t="str">
        <f>IF(ISERROR(VLOOKUP(A54,'[1]Z03 收入决算表(财决03表)'!$A$10:$K$500,7,FALSE)),"",VLOOKUP(A54,'[1]Z03 收入决算表(财决03表)'!$A$10:$K$500,7,FALSE))</f>
        <v/>
      </c>
      <c r="G54" s="159" t="str">
        <f>IF(ISERROR(VLOOKUP(A54,'[1]Z03 收入决算表(财决03表)'!$A$10:$K$500,8,FALSE)),"",VLOOKUP(A54,'[1]Z03 收入决算表(财决03表)'!$A$10:$K$500,8,FALSE))</f>
        <v/>
      </c>
      <c r="H54" s="159" t="str">
        <f>IF(ISERROR(VLOOKUP(A54,'[1]Z03 收入决算表(财决03表)'!$A$10:$K$500,9,FALSE)),"",VLOOKUP(A54,'[1]Z03 收入决算表(财决03表)'!$A$10:$K$500,9,FALSE))</f>
        <v/>
      </c>
      <c r="I54" s="159" t="str">
        <f>IF(ISERROR(VLOOKUP(A54,'[1]Z03 收入决算表(财决03表)'!$A$10:$K$500,10,FALSE)),"",VLOOKUP(A54,'[1]Z03 收入决算表(财决03表)'!$A$10:$K$500,10,FALSE))</f>
        <v/>
      </c>
      <c r="J54" s="159" t="str">
        <f>IF(ISERROR(VLOOKUP(A54,'[1]Z03 收入决算表(财决03表)'!$A$10:$K$500,11,FALSE)),"",VLOOKUP(A54,'[1]Z03 收入决算表(财决03表)'!$A$10:$K$500,11,FALSE))</f>
        <v/>
      </c>
      <c r="K54" s="165">
        <f>'[1]Z03 收入决算表(财决03表)'!A53</f>
        <v>0</v>
      </c>
      <c r="L54" s="154">
        <f>'[1]Z03 收入决算表(财决03表)'!$E53</f>
        <v>0</v>
      </c>
      <c r="M54" s="150" t="str">
        <f t="shared" si="1"/>
        <v/>
      </c>
    </row>
    <row r="55" ht="22.5" customHeight="1" spans="1:13">
      <c r="A55" s="142" t="str">
        <f t="shared" si="0"/>
        <v/>
      </c>
      <c r="B55" s="142"/>
      <c r="C55" s="142" t="str">
        <f>IF(ISERROR(VLOOKUP(A55,'[1]Z03 收入决算表(财决03表)'!$A$10:$K$500,4,FALSE)),"",VLOOKUP(A55,'[1]Z03 收入决算表(财决03表)'!$A$10:$K$500,4,FALSE))</f>
        <v/>
      </c>
      <c r="D55" s="159" t="str">
        <f>IF(ISERROR(VLOOKUP(A55,'[1]Z03 收入决算表(财决03表)'!$A$10:$K$500,5,FALSE)),"",VLOOKUP(A55,'[1]Z03 收入决算表(财决03表)'!$A$10:$K$500,5,FALSE))</f>
        <v/>
      </c>
      <c r="E55" s="159" t="str">
        <f>IF(ISERROR(VLOOKUP(A55,'[1]Z03 收入决算表(财决03表)'!$A$10:$K$500,6,FALSE)),"",VLOOKUP(A55,'[1]Z03 收入决算表(财决03表)'!$A$10:$K$500,6,FALSE))</f>
        <v/>
      </c>
      <c r="F55" s="159" t="str">
        <f>IF(ISERROR(VLOOKUP(A55,'[1]Z03 收入决算表(财决03表)'!$A$10:$K$500,7,FALSE)),"",VLOOKUP(A55,'[1]Z03 收入决算表(财决03表)'!$A$10:$K$500,7,FALSE))</f>
        <v/>
      </c>
      <c r="G55" s="159" t="str">
        <f>IF(ISERROR(VLOOKUP(A55,'[1]Z03 收入决算表(财决03表)'!$A$10:$K$500,8,FALSE)),"",VLOOKUP(A55,'[1]Z03 收入决算表(财决03表)'!$A$10:$K$500,8,FALSE))</f>
        <v/>
      </c>
      <c r="H55" s="159" t="str">
        <f>IF(ISERROR(VLOOKUP(A55,'[1]Z03 收入决算表(财决03表)'!$A$10:$K$500,9,FALSE)),"",VLOOKUP(A55,'[1]Z03 收入决算表(财决03表)'!$A$10:$K$500,9,FALSE))</f>
        <v/>
      </c>
      <c r="I55" s="159" t="str">
        <f>IF(ISERROR(VLOOKUP(A55,'[1]Z03 收入决算表(财决03表)'!$A$10:$K$500,10,FALSE)),"",VLOOKUP(A55,'[1]Z03 收入决算表(财决03表)'!$A$10:$K$500,10,FALSE))</f>
        <v/>
      </c>
      <c r="J55" s="159" t="str">
        <f>IF(ISERROR(VLOOKUP(A55,'[1]Z03 收入决算表(财决03表)'!$A$10:$K$500,11,FALSE)),"",VLOOKUP(A55,'[1]Z03 收入决算表(财决03表)'!$A$10:$K$500,11,FALSE))</f>
        <v/>
      </c>
      <c r="K55" s="165">
        <f>'[1]Z03 收入决算表(财决03表)'!A54</f>
        <v>0</v>
      </c>
      <c r="L55" s="154">
        <f>'[1]Z03 收入决算表(财决03表)'!$E54</f>
        <v>0</v>
      </c>
      <c r="M55" s="150" t="str">
        <f t="shared" si="1"/>
        <v/>
      </c>
    </row>
    <row r="56" ht="22.5" customHeight="1" spans="1:13">
      <c r="A56" s="142" t="str">
        <f t="shared" si="0"/>
        <v/>
      </c>
      <c r="B56" s="142"/>
      <c r="C56" s="142" t="str">
        <f>IF(ISERROR(VLOOKUP(A56,'[1]Z03 收入决算表(财决03表)'!$A$10:$K$500,4,FALSE)),"",VLOOKUP(A56,'[1]Z03 收入决算表(财决03表)'!$A$10:$K$500,4,FALSE))</f>
        <v/>
      </c>
      <c r="D56" s="159" t="str">
        <f>IF(ISERROR(VLOOKUP(A56,'[1]Z03 收入决算表(财决03表)'!$A$10:$K$500,5,FALSE)),"",VLOOKUP(A56,'[1]Z03 收入决算表(财决03表)'!$A$10:$K$500,5,FALSE))</f>
        <v/>
      </c>
      <c r="E56" s="159" t="str">
        <f>IF(ISERROR(VLOOKUP(A56,'[1]Z03 收入决算表(财决03表)'!$A$10:$K$500,6,FALSE)),"",VLOOKUP(A56,'[1]Z03 收入决算表(财决03表)'!$A$10:$K$500,6,FALSE))</f>
        <v/>
      </c>
      <c r="F56" s="159" t="str">
        <f>IF(ISERROR(VLOOKUP(A56,'[1]Z03 收入决算表(财决03表)'!$A$10:$K$500,7,FALSE)),"",VLOOKUP(A56,'[1]Z03 收入决算表(财决03表)'!$A$10:$K$500,7,FALSE))</f>
        <v/>
      </c>
      <c r="G56" s="159" t="str">
        <f>IF(ISERROR(VLOOKUP(A56,'[1]Z03 收入决算表(财决03表)'!$A$10:$K$500,8,FALSE)),"",VLOOKUP(A56,'[1]Z03 收入决算表(财决03表)'!$A$10:$K$500,8,FALSE))</f>
        <v/>
      </c>
      <c r="H56" s="159" t="str">
        <f>IF(ISERROR(VLOOKUP(A56,'[1]Z03 收入决算表(财决03表)'!$A$10:$K$500,9,FALSE)),"",VLOOKUP(A56,'[1]Z03 收入决算表(财决03表)'!$A$10:$K$500,9,FALSE))</f>
        <v/>
      </c>
      <c r="I56" s="159" t="str">
        <f>IF(ISERROR(VLOOKUP(A56,'[1]Z03 收入决算表(财决03表)'!$A$10:$K$500,10,FALSE)),"",VLOOKUP(A56,'[1]Z03 收入决算表(财决03表)'!$A$10:$K$500,10,FALSE))</f>
        <v/>
      </c>
      <c r="J56" s="159" t="str">
        <f>IF(ISERROR(VLOOKUP(A56,'[1]Z03 收入决算表(财决03表)'!$A$10:$K$500,11,FALSE)),"",VLOOKUP(A56,'[1]Z03 收入决算表(财决03表)'!$A$10:$K$500,11,FALSE))</f>
        <v/>
      </c>
      <c r="K56" s="165">
        <f>'[1]Z03 收入决算表(财决03表)'!A55</f>
        <v>0</v>
      </c>
      <c r="L56" s="154">
        <f>'[1]Z03 收入决算表(财决03表)'!$E55</f>
        <v>0</v>
      </c>
      <c r="M56" s="150" t="str">
        <f t="shared" si="1"/>
        <v/>
      </c>
    </row>
    <row r="57" ht="22.5" customHeight="1" spans="1:13">
      <c r="A57" s="142" t="str">
        <f t="shared" si="0"/>
        <v/>
      </c>
      <c r="B57" s="142"/>
      <c r="C57" s="142" t="str">
        <f>IF(ISERROR(VLOOKUP(A57,'[1]Z03 收入决算表(财决03表)'!$A$10:$K$500,4,FALSE)),"",VLOOKUP(A57,'[1]Z03 收入决算表(财决03表)'!$A$10:$K$500,4,FALSE))</f>
        <v/>
      </c>
      <c r="D57" s="159" t="str">
        <f>IF(ISERROR(VLOOKUP(A57,'[1]Z03 收入决算表(财决03表)'!$A$10:$K$500,5,FALSE)),"",VLOOKUP(A57,'[1]Z03 收入决算表(财决03表)'!$A$10:$K$500,5,FALSE))</f>
        <v/>
      </c>
      <c r="E57" s="159" t="str">
        <f>IF(ISERROR(VLOOKUP(A57,'[1]Z03 收入决算表(财决03表)'!$A$10:$K$500,6,FALSE)),"",VLOOKUP(A57,'[1]Z03 收入决算表(财决03表)'!$A$10:$K$500,6,FALSE))</f>
        <v/>
      </c>
      <c r="F57" s="159" t="str">
        <f>IF(ISERROR(VLOOKUP(A57,'[1]Z03 收入决算表(财决03表)'!$A$10:$K$500,7,FALSE)),"",VLOOKUP(A57,'[1]Z03 收入决算表(财决03表)'!$A$10:$K$500,7,FALSE))</f>
        <v/>
      </c>
      <c r="G57" s="159" t="str">
        <f>IF(ISERROR(VLOOKUP(A57,'[1]Z03 收入决算表(财决03表)'!$A$10:$K$500,8,FALSE)),"",VLOOKUP(A57,'[1]Z03 收入决算表(财决03表)'!$A$10:$K$500,8,FALSE))</f>
        <v/>
      </c>
      <c r="H57" s="159" t="str">
        <f>IF(ISERROR(VLOOKUP(A57,'[1]Z03 收入决算表(财决03表)'!$A$10:$K$500,9,FALSE)),"",VLOOKUP(A57,'[1]Z03 收入决算表(财决03表)'!$A$10:$K$500,9,FALSE))</f>
        <v/>
      </c>
      <c r="I57" s="159" t="str">
        <f>IF(ISERROR(VLOOKUP(A57,'[1]Z03 收入决算表(财决03表)'!$A$10:$K$500,10,FALSE)),"",VLOOKUP(A57,'[1]Z03 收入决算表(财决03表)'!$A$10:$K$500,10,FALSE))</f>
        <v/>
      </c>
      <c r="J57" s="159" t="str">
        <f>IF(ISERROR(VLOOKUP(A57,'[1]Z03 收入决算表(财决03表)'!$A$10:$K$500,11,FALSE)),"",VLOOKUP(A57,'[1]Z03 收入决算表(财决03表)'!$A$10:$K$500,11,FALSE))</f>
        <v/>
      </c>
      <c r="K57" s="165">
        <f>'[1]Z03 收入决算表(财决03表)'!A56</f>
        <v>0</v>
      </c>
      <c r="L57" s="154">
        <f>'[1]Z03 收入决算表(财决03表)'!$E56</f>
        <v>0</v>
      </c>
      <c r="M57" s="150" t="str">
        <f t="shared" si="1"/>
        <v/>
      </c>
    </row>
    <row r="58" ht="22.5" customHeight="1" spans="1:13">
      <c r="A58" s="142" t="str">
        <f t="shared" si="0"/>
        <v/>
      </c>
      <c r="B58" s="142"/>
      <c r="C58" s="142" t="str">
        <f>IF(ISERROR(VLOOKUP(A58,'[1]Z03 收入决算表(财决03表)'!$A$10:$K$500,4,FALSE)),"",VLOOKUP(A58,'[1]Z03 收入决算表(财决03表)'!$A$10:$K$500,4,FALSE))</f>
        <v/>
      </c>
      <c r="D58" s="159" t="str">
        <f>IF(ISERROR(VLOOKUP(A58,'[1]Z03 收入决算表(财决03表)'!$A$10:$K$500,5,FALSE)),"",VLOOKUP(A58,'[1]Z03 收入决算表(财决03表)'!$A$10:$K$500,5,FALSE))</f>
        <v/>
      </c>
      <c r="E58" s="159" t="str">
        <f>IF(ISERROR(VLOOKUP(A58,'[1]Z03 收入决算表(财决03表)'!$A$10:$K$500,6,FALSE)),"",VLOOKUP(A58,'[1]Z03 收入决算表(财决03表)'!$A$10:$K$500,6,FALSE))</f>
        <v/>
      </c>
      <c r="F58" s="159" t="str">
        <f>IF(ISERROR(VLOOKUP(A58,'[1]Z03 收入决算表(财决03表)'!$A$10:$K$500,7,FALSE)),"",VLOOKUP(A58,'[1]Z03 收入决算表(财决03表)'!$A$10:$K$500,7,FALSE))</f>
        <v/>
      </c>
      <c r="G58" s="159" t="str">
        <f>IF(ISERROR(VLOOKUP(A58,'[1]Z03 收入决算表(财决03表)'!$A$10:$K$500,8,FALSE)),"",VLOOKUP(A58,'[1]Z03 收入决算表(财决03表)'!$A$10:$K$500,8,FALSE))</f>
        <v/>
      </c>
      <c r="H58" s="159" t="str">
        <f>IF(ISERROR(VLOOKUP(A58,'[1]Z03 收入决算表(财决03表)'!$A$10:$K$500,9,FALSE)),"",VLOOKUP(A58,'[1]Z03 收入决算表(财决03表)'!$A$10:$K$500,9,FALSE))</f>
        <v/>
      </c>
      <c r="I58" s="159" t="str">
        <f>IF(ISERROR(VLOOKUP(A58,'[1]Z03 收入决算表(财决03表)'!$A$10:$K$500,10,FALSE)),"",VLOOKUP(A58,'[1]Z03 收入决算表(财决03表)'!$A$10:$K$500,10,FALSE))</f>
        <v/>
      </c>
      <c r="J58" s="159" t="str">
        <f>IF(ISERROR(VLOOKUP(A58,'[1]Z03 收入决算表(财决03表)'!$A$10:$K$500,11,FALSE)),"",VLOOKUP(A58,'[1]Z03 收入决算表(财决03表)'!$A$10:$K$500,11,FALSE))</f>
        <v/>
      </c>
      <c r="K58" s="165">
        <f>'[1]Z03 收入决算表(财决03表)'!A57</f>
        <v>0</v>
      </c>
      <c r="L58" s="154">
        <f>'[1]Z03 收入决算表(财决03表)'!$E57</f>
        <v>0</v>
      </c>
      <c r="M58" s="150" t="str">
        <f t="shared" si="1"/>
        <v/>
      </c>
    </row>
    <row r="59" ht="22.5" customHeight="1" spans="1:13">
      <c r="A59" s="142" t="str">
        <f t="shared" si="0"/>
        <v/>
      </c>
      <c r="B59" s="142"/>
      <c r="C59" s="142" t="str">
        <f>IF(ISERROR(VLOOKUP(A59,'[1]Z03 收入决算表(财决03表)'!$A$10:$K$500,4,FALSE)),"",VLOOKUP(A59,'[1]Z03 收入决算表(财决03表)'!$A$10:$K$500,4,FALSE))</f>
        <v/>
      </c>
      <c r="D59" s="159" t="str">
        <f>IF(ISERROR(VLOOKUP(A59,'[1]Z03 收入决算表(财决03表)'!$A$10:$K$500,5,FALSE)),"",VLOOKUP(A59,'[1]Z03 收入决算表(财决03表)'!$A$10:$K$500,5,FALSE))</f>
        <v/>
      </c>
      <c r="E59" s="159" t="str">
        <f>IF(ISERROR(VLOOKUP(A59,'[1]Z03 收入决算表(财决03表)'!$A$10:$K$500,6,FALSE)),"",VLOOKUP(A59,'[1]Z03 收入决算表(财决03表)'!$A$10:$K$500,6,FALSE))</f>
        <v/>
      </c>
      <c r="F59" s="159" t="str">
        <f>IF(ISERROR(VLOOKUP(A59,'[1]Z03 收入决算表(财决03表)'!$A$10:$K$500,7,FALSE)),"",VLOOKUP(A59,'[1]Z03 收入决算表(财决03表)'!$A$10:$K$500,7,FALSE))</f>
        <v/>
      </c>
      <c r="G59" s="159" t="str">
        <f>IF(ISERROR(VLOOKUP(A59,'[1]Z03 收入决算表(财决03表)'!$A$10:$K$500,8,FALSE)),"",VLOOKUP(A59,'[1]Z03 收入决算表(财决03表)'!$A$10:$K$500,8,FALSE))</f>
        <v/>
      </c>
      <c r="H59" s="159" t="str">
        <f>IF(ISERROR(VLOOKUP(A59,'[1]Z03 收入决算表(财决03表)'!$A$10:$K$500,9,FALSE)),"",VLOOKUP(A59,'[1]Z03 收入决算表(财决03表)'!$A$10:$K$500,9,FALSE))</f>
        <v/>
      </c>
      <c r="I59" s="159" t="str">
        <f>IF(ISERROR(VLOOKUP(A59,'[1]Z03 收入决算表(财决03表)'!$A$10:$K$500,10,FALSE)),"",VLOOKUP(A59,'[1]Z03 收入决算表(财决03表)'!$A$10:$K$500,10,FALSE))</f>
        <v/>
      </c>
      <c r="J59" s="159" t="str">
        <f>IF(ISERROR(VLOOKUP(A59,'[1]Z03 收入决算表(财决03表)'!$A$10:$K$500,11,FALSE)),"",VLOOKUP(A59,'[1]Z03 收入决算表(财决03表)'!$A$10:$K$500,11,FALSE))</f>
        <v/>
      </c>
      <c r="K59" s="165">
        <f>'[1]Z03 收入决算表(财决03表)'!A58</f>
        <v>0</v>
      </c>
      <c r="L59" s="154">
        <f>'[1]Z03 收入决算表(财决03表)'!$E58</f>
        <v>0</v>
      </c>
      <c r="M59" s="150" t="str">
        <f t="shared" si="1"/>
        <v/>
      </c>
    </row>
    <row r="60" ht="22.5" customHeight="1" spans="1:13">
      <c r="A60" s="142" t="str">
        <f t="shared" si="0"/>
        <v/>
      </c>
      <c r="B60" s="142"/>
      <c r="C60" s="142" t="str">
        <f>IF(ISERROR(VLOOKUP(A60,'[1]Z03 收入决算表(财决03表)'!$A$10:$K$500,4,FALSE)),"",VLOOKUP(A60,'[1]Z03 收入决算表(财决03表)'!$A$10:$K$500,4,FALSE))</f>
        <v/>
      </c>
      <c r="D60" s="159" t="str">
        <f>IF(ISERROR(VLOOKUP(A60,'[1]Z03 收入决算表(财决03表)'!$A$10:$K$500,5,FALSE)),"",VLOOKUP(A60,'[1]Z03 收入决算表(财决03表)'!$A$10:$K$500,5,FALSE))</f>
        <v/>
      </c>
      <c r="E60" s="159" t="str">
        <f>IF(ISERROR(VLOOKUP(A60,'[1]Z03 收入决算表(财决03表)'!$A$10:$K$500,6,FALSE)),"",VLOOKUP(A60,'[1]Z03 收入决算表(财决03表)'!$A$10:$K$500,6,FALSE))</f>
        <v/>
      </c>
      <c r="F60" s="159" t="str">
        <f>IF(ISERROR(VLOOKUP(A60,'[1]Z03 收入决算表(财决03表)'!$A$10:$K$500,7,FALSE)),"",VLOOKUP(A60,'[1]Z03 收入决算表(财决03表)'!$A$10:$K$500,7,FALSE))</f>
        <v/>
      </c>
      <c r="G60" s="159" t="str">
        <f>IF(ISERROR(VLOOKUP(A60,'[1]Z03 收入决算表(财决03表)'!$A$10:$K$500,8,FALSE)),"",VLOOKUP(A60,'[1]Z03 收入决算表(财决03表)'!$A$10:$K$500,8,FALSE))</f>
        <v/>
      </c>
      <c r="H60" s="159" t="str">
        <f>IF(ISERROR(VLOOKUP(A60,'[1]Z03 收入决算表(财决03表)'!$A$10:$K$500,9,FALSE)),"",VLOOKUP(A60,'[1]Z03 收入决算表(财决03表)'!$A$10:$K$500,9,FALSE))</f>
        <v/>
      </c>
      <c r="I60" s="159" t="str">
        <f>IF(ISERROR(VLOOKUP(A60,'[1]Z03 收入决算表(财决03表)'!$A$10:$K$500,10,FALSE)),"",VLOOKUP(A60,'[1]Z03 收入决算表(财决03表)'!$A$10:$K$500,10,FALSE))</f>
        <v/>
      </c>
      <c r="J60" s="159" t="str">
        <f>IF(ISERROR(VLOOKUP(A60,'[1]Z03 收入决算表(财决03表)'!$A$10:$K$500,11,FALSE)),"",VLOOKUP(A60,'[1]Z03 收入决算表(财决03表)'!$A$10:$K$500,11,FALSE))</f>
        <v/>
      </c>
      <c r="K60" s="165">
        <f>'[1]Z03 收入决算表(财决03表)'!A59</f>
        <v>0</v>
      </c>
      <c r="L60" s="154">
        <f>'[1]Z03 收入决算表(财决03表)'!$E59</f>
        <v>0</v>
      </c>
      <c r="M60" s="150" t="str">
        <f t="shared" si="1"/>
        <v/>
      </c>
    </row>
    <row r="61" ht="22.5" customHeight="1" spans="1:13">
      <c r="A61" s="142" t="str">
        <f t="shared" si="0"/>
        <v/>
      </c>
      <c r="B61" s="142"/>
      <c r="C61" s="142" t="str">
        <f>IF(ISERROR(VLOOKUP(A61,'[1]Z03 收入决算表(财决03表)'!$A$10:$K$500,4,FALSE)),"",VLOOKUP(A61,'[1]Z03 收入决算表(财决03表)'!$A$10:$K$500,4,FALSE))</f>
        <v/>
      </c>
      <c r="D61" s="159" t="str">
        <f>IF(ISERROR(VLOOKUP(A61,'[1]Z03 收入决算表(财决03表)'!$A$10:$K$500,5,FALSE)),"",VLOOKUP(A61,'[1]Z03 收入决算表(财决03表)'!$A$10:$K$500,5,FALSE))</f>
        <v/>
      </c>
      <c r="E61" s="159" t="str">
        <f>IF(ISERROR(VLOOKUP(A61,'[1]Z03 收入决算表(财决03表)'!$A$10:$K$500,6,FALSE)),"",VLOOKUP(A61,'[1]Z03 收入决算表(财决03表)'!$A$10:$K$500,6,FALSE))</f>
        <v/>
      </c>
      <c r="F61" s="159" t="str">
        <f>IF(ISERROR(VLOOKUP(A61,'[1]Z03 收入决算表(财决03表)'!$A$10:$K$500,7,FALSE)),"",VLOOKUP(A61,'[1]Z03 收入决算表(财决03表)'!$A$10:$K$500,7,FALSE))</f>
        <v/>
      </c>
      <c r="G61" s="159" t="str">
        <f>IF(ISERROR(VLOOKUP(A61,'[1]Z03 收入决算表(财决03表)'!$A$10:$K$500,8,FALSE)),"",VLOOKUP(A61,'[1]Z03 收入决算表(财决03表)'!$A$10:$K$500,8,FALSE))</f>
        <v/>
      </c>
      <c r="H61" s="159" t="str">
        <f>IF(ISERROR(VLOOKUP(A61,'[1]Z03 收入决算表(财决03表)'!$A$10:$K$500,9,FALSE)),"",VLOOKUP(A61,'[1]Z03 收入决算表(财决03表)'!$A$10:$K$500,9,FALSE))</f>
        <v/>
      </c>
      <c r="I61" s="159" t="str">
        <f>IF(ISERROR(VLOOKUP(A61,'[1]Z03 收入决算表(财决03表)'!$A$10:$K$500,10,FALSE)),"",VLOOKUP(A61,'[1]Z03 收入决算表(财决03表)'!$A$10:$K$500,10,FALSE))</f>
        <v/>
      </c>
      <c r="J61" s="159" t="str">
        <f>IF(ISERROR(VLOOKUP(A61,'[1]Z03 收入决算表(财决03表)'!$A$10:$K$500,11,FALSE)),"",VLOOKUP(A61,'[1]Z03 收入决算表(财决03表)'!$A$10:$K$500,11,FALSE))</f>
        <v/>
      </c>
      <c r="K61" s="165">
        <f>'[1]Z03 收入决算表(财决03表)'!A60</f>
        <v>0</v>
      </c>
      <c r="L61" s="154">
        <f>'[1]Z03 收入决算表(财决03表)'!$E60</f>
        <v>0</v>
      </c>
      <c r="M61" s="150" t="str">
        <f t="shared" si="1"/>
        <v/>
      </c>
    </row>
    <row r="62" ht="22.5" customHeight="1" spans="1:13">
      <c r="A62" s="142" t="str">
        <f t="shared" si="0"/>
        <v/>
      </c>
      <c r="B62" s="142"/>
      <c r="C62" s="142" t="str">
        <f>IF(ISERROR(VLOOKUP(A62,'[1]Z03 收入决算表(财决03表)'!$A$10:$K$500,4,FALSE)),"",VLOOKUP(A62,'[1]Z03 收入决算表(财决03表)'!$A$10:$K$500,4,FALSE))</f>
        <v/>
      </c>
      <c r="D62" s="159" t="str">
        <f>IF(ISERROR(VLOOKUP(A62,'[1]Z03 收入决算表(财决03表)'!$A$10:$K$500,5,FALSE)),"",VLOOKUP(A62,'[1]Z03 收入决算表(财决03表)'!$A$10:$K$500,5,FALSE))</f>
        <v/>
      </c>
      <c r="E62" s="159" t="str">
        <f>IF(ISERROR(VLOOKUP(A62,'[1]Z03 收入决算表(财决03表)'!$A$10:$K$500,6,FALSE)),"",VLOOKUP(A62,'[1]Z03 收入决算表(财决03表)'!$A$10:$K$500,6,FALSE))</f>
        <v/>
      </c>
      <c r="F62" s="159" t="str">
        <f>IF(ISERROR(VLOOKUP(A62,'[1]Z03 收入决算表(财决03表)'!$A$10:$K$500,7,FALSE)),"",VLOOKUP(A62,'[1]Z03 收入决算表(财决03表)'!$A$10:$K$500,7,FALSE))</f>
        <v/>
      </c>
      <c r="G62" s="159" t="str">
        <f>IF(ISERROR(VLOOKUP(A62,'[1]Z03 收入决算表(财决03表)'!$A$10:$K$500,8,FALSE)),"",VLOOKUP(A62,'[1]Z03 收入决算表(财决03表)'!$A$10:$K$500,8,FALSE))</f>
        <v/>
      </c>
      <c r="H62" s="159" t="str">
        <f>IF(ISERROR(VLOOKUP(A62,'[1]Z03 收入决算表(财决03表)'!$A$10:$K$500,9,FALSE)),"",VLOOKUP(A62,'[1]Z03 收入决算表(财决03表)'!$A$10:$K$500,9,FALSE))</f>
        <v/>
      </c>
      <c r="I62" s="159" t="str">
        <f>IF(ISERROR(VLOOKUP(A62,'[1]Z03 收入决算表(财决03表)'!$A$10:$K$500,10,FALSE)),"",VLOOKUP(A62,'[1]Z03 收入决算表(财决03表)'!$A$10:$K$500,10,FALSE))</f>
        <v/>
      </c>
      <c r="J62" s="159" t="str">
        <f>IF(ISERROR(VLOOKUP(A62,'[1]Z03 收入决算表(财决03表)'!$A$10:$K$500,11,FALSE)),"",VLOOKUP(A62,'[1]Z03 收入决算表(财决03表)'!$A$10:$K$500,11,FALSE))</f>
        <v/>
      </c>
      <c r="K62" s="165">
        <f>'[1]Z03 收入决算表(财决03表)'!A61</f>
        <v>0</v>
      </c>
      <c r="L62" s="154">
        <f>'[1]Z03 收入决算表(财决03表)'!$E61</f>
        <v>0</v>
      </c>
      <c r="M62" s="150" t="str">
        <f t="shared" si="1"/>
        <v/>
      </c>
    </row>
    <row r="63" ht="22.5" customHeight="1" spans="1:13">
      <c r="A63" s="142" t="str">
        <f t="shared" si="0"/>
        <v/>
      </c>
      <c r="B63" s="142"/>
      <c r="C63" s="142" t="str">
        <f>IF(ISERROR(VLOOKUP(A63,'[1]Z03 收入决算表(财决03表)'!$A$10:$K$500,4,FALSE)),"",VLOOKUP(A63,'[1]Z03 收入决算表(财决03表)'!$A$10:$K$500,4,FALSE))</f>
        <v/>
      </c>
      <c r="D63" s="159" t="str">
        <f>IF(ISERROR(VLOOKUP(A63,'[1]Z03 收入决算表(财决03表)'!$A$10:$K$500,5,FALSE)),"",VLOOKUP(A63,'[1]Z03 收入决算表(财决03表)'!$A$10:$K$500,5,FALSE))</f>
        <v/>
      </c>
      <c r="E63" s="159" t="str">
        <f>IF(ISERROR(VLOOKUP(A63,'[1]Z03 收入决算表(财决03表)'!$A$10:$K$500,6,FALSE)),"",VLOOKUP(A63,'[1]Z03 收入决算表(财决03表)'!$A$10:$K$500,6,FALSE))</f>
        <v/>
      </c>
      <c r="F63" s="159" t="str">
        <f>IF(ISERROR(VLOOKUP(A63,'[1]Z03 收入决算表(财决03表)'!$A$10:$K$500,7,FALSE)),"",VLOOKUP(A63,'[1]Z03 收入决算表(财决03表)'!$A$10:$K$500,7,FALSE))</f>
        <v/>
      </c>
      <c r="G63" s="159" t="str">
        <f>IF(ISERROR(VLOOKUP(A63,'[1]Z03 收入决算表(财决03表)'!$A$10:$K$500,8,FALSE)),"",VLOOKUP(A63,'[1]Z03 收入决算表(财决03表)'!$A$10:$K$500,8,FALSE))</f>
        <v/>
      </c>
      <c r="H63" s="159" t="str">
        <f>IF(ISERROR(VLOOKUP(A63,'[1]Z03 收入决算表(财决03表)'!$A$10:$K$500,9,FALSE)),"",VLOOKUP(A63,'[1]Z03 收入决算表(财决03表)'!$A$10:$K$500,9,FALSE))</f>
        <v/>
      </c>
      <c r="I63" s="159" t="str">
        <f>IF(ISERROR(VLOOKUP(A63,'[1]Z03 收入决算表(财决03表)'!$A$10:$K$500,10,FALSE)),"",VLOOKUP(A63,'[1]Z03 收入决算表(财决03表)'!$A$10:$K$500,10,FALSE))</f>
        <v/>
      </c>
      <c r="J63" s="159" t="str">
        <f>IF(ISERROR(VLOOKUP(A63,'[1]Z03 收入决算表(财决03表)'!$A$10:$K$500,11,FALSE)),"",VLOOKUP(A63,'[1]Z03 收入决算表(财决03表)'!$A$10:$K$500,11,FALSE))</f>
        <v/>
      </c>
      <c r="K63" s="165">
        <f>'[1]Z03 收入决算表(财决03表)'!A62</f>
        <v>0</v>
      </c>
      <c r="L63" s="154">
        <f>'[1]Z03 收入决算表(财决03表)'!$E62</f>
        <v>0</v>
      </c>
      <c r="M63" s="150" t="str">
        <f t="shared" si="1"/>
        <v/>
      </c>
    </row>
    <row r="64" ht="22.5" customHeight="1" spans="1:13">
      <c r="A64" s="142" t="str">
        <f t="shared" si="0"/>
        <v/>
      </c>
      <c r="B64" s="142"/>
      <c r="C64" s="142" t="str">
        <f>IF(ISERROR(VLOOKUP(A64,'[1]Z03 收入决算表(财决03表)'!$A$10:$K$500,4,FALSE)),"",VLOOKUP(A64,'[1]Z03 收入决算表(财决03表)'!$A$10:$K$500,4,FALSE))</f>
        <v/>
      </c>
      <c r="D64" s="159" t="str">
        <f>IF(ISERROR(VLOOKUP(A64,'[1]Z03 收入决算表(财决03表)'!$A$10:$K$500,5,FALSE)),"",VLOOKUP(A64,'[1]Z03 收入决算表(财决03表)'!$A$10:$K$500,5,FALSE))</f>
        <v/>
      </c>
      <c r="E64" s="159" t="str">
        <f>IF(ISERROR(VLOOKUP(A64,'[1]Z03 收入决算表(财决03表)'!$A$10:$K$500,6,FALSE)),"",VLOOKUP(A64,'[1]Z03 收入决算表(财决03表)'!$A$10:$K$500,6,FALSE))</f>
        <v/>
      </c>
      <c r="F64" s="159" t="str">
        <f>IF(ISERROR(VLOOKUP(A64,'[1]Z03 收入决算表(财决03表)'!$A$10:$K$500,7,FALSE)),"",VLOOKUP(A64,'[1]Z03 收入决算表(财决03表)'!$A$10:$K$500,7,FALSE))</f>
        <v/>
      </c>
      <c r="G64" s="159" t="str">
        <f>IF(ISERROR(VLOOKUP(A64,'[1]Z03 收入决算表(财决03表)'!$A$10:$K$500,8,FALSE)),"",VLOOKUP(A64,'[1]Z03 收入决算表(财决03表)'!$A$10:$K$500,8,FALSE))</f>
        <v/>
      </c>
      <c r="H64" s="159" t="str">
        <f>IF(ISERROR(VLOOKUP(A64,'[1]Z03 收入决算表(财决03表)'!$A$10:$K$500,9,FALSE)),"",VLOOKUP(A64,'[1]Z03 收入决算表(财决03表)'!$A$10:$K$500,9,FALSE))</f>
        <v/>
      </c>
      <c r="I64" s="159" t="str">
        <f>IF(ISERROR(VLOOKUP(A64,'[1]Z03 收入决算表(财决03表)'!$A$10:$K$500,10,FALSE)),"",VLOOKUP(A64,'[1]Z03 收入决算表(财决03表)'!$A$10:$K$500,10,FALSE))</f>
        <v/>
      </c>
      <c r="J64" s="159" t="str">
        <f>IF(ISERROR(VLOOKUP(A64,'[1]Z03 收入决算表(财决03表)'!$A$10:$K$500,11,FALSE)),"",VLOOKUP(A64,'[1]Z03 收入决算表(财决03表)'!$A$10:$K$500,11,FALSE))</f>
        <v/>
      </c>
      <c r="K64" s="165">
        <f>'[1]Z03 收入决算表(财决03表)'!A63</f>
        <v>0</v>
      </c>
      <c r="L64" s="154">
        <f>'[1]Z03 收入决算表(财决03表)'!$E63</f>
        <v>0</v>
      </c>
      <c r="M64" s="150" t="str">
        <f t="shared" si="1"/>
        <v/>
      </c>
    </row>
    <row r="65" ht="22.5" customHeight="1" spans="1:13">
      <c r="A65" s="142" t="str">
        <f t="shared" si="0"/>
        <v/>
      </c>
      <c r="B65" s="142"/>
      <c r="C65" s="142" t="str">
        <f>IF(ISERROR(VLOOKUP(A65,'[1]Z03 收入决算表(财决03表)'!$A$10:$K$500,4,FALSE)),"",VLOOKUP(A65,'[1]Z03 收入决算表(财决03表)'!$A$10:$K$500,4,FALSE))</f>
        <v/>
      </c>
      <c r="D65" s="159" t="str">
        <f>IF(ISERROR(VLOOKUP(A65,'[1]Z03 收入决算表(财决03表)'!$A$10:$K$500,5,FALSE)),"",VLOOKUP(A65,'[1]Z03 收入决算表(财决03表)'!$A$10:$K$500,5,FALSE))</f>
        <v/>
      </c>
      <c r="E65" s="159" t="str">
        <f>IF(ISERROR(VLOOKUP(A65,'[1]Z03 收入决算表(财决03表)'!$A$10:$K$500,6,FALSE)),"",VLOOKUP(A65,'[1]Z03 收入决算表(财决03表)'!$A$10:$K$500,6,FALSE))</f>
        <v/>
      </c>
      <c r="F65" s="159" t="str">
        <f>IF(ISERROR(VLOOKUP(A65,'[1]Z03 收入决算表(财决03表)'!$A$10:$K$500,7,FALSE)),"",VLOOKUP(A65,'[1]Z03 收入决算表(财决03表)'!$A$10:$K$500,7,FALSE))</f>
        <v/>
      </c>
      <c r="G65" s="159" t="str">
        <f>IF(ISERROR(VLOOKUP(A65,'[1]Z03 收入决算表(财决03表)'!$A$10:$K$500,8,FALSE)),"",VLOOKUP(A65,'[1]Z03 收入决算表(财决03表)'!$A$10:$K$500,8,FALSE))</f>
        <v/>
      </c>
      <c r="H65" s="159" t="str">
        <f>IF(ISERROR(VLOOKUP(A65,'[1]Z03 收入决算表(财决03表)'!$A$10:$K$500,9,FALSE)),"",VLOOKUP(A65,'[1]Z03 收入决算表(财决03表)'!$A$10:$K$500,9,FALSE))</f>
        <v/>
      </c>
      <c r="I65" s="159" t="str">
        <f>IF(ISERROR(VLOOKUP(A65,'[1]Z03 收入决算表(财决03表)'!$A$10:$K$500,10,FALSE)),"",VLOOKUP(A65,'[1]Z03 收入决算表(财决03表)'!$A$10:$K$500,10,FALSE))</f>
        <v/>
      </c>
      <c r="J65" s="159" t="str">
        <f>IF(ISERROR(VLOOKUP(A65,'[1]Z03 收入决算表(财决03表)'!$A$10:$K$500,11,FALSE)),"",VLOOKUP(A65,'[1]Z03 收入决算表(财决03表)'!$A$10:$K$500,11,FALSE))</f>
        <v/>
      </c>
      <c r="K65" s="165">
        <f>'[1]Z03 收入决算表(财决03表)'!A64</f>
        <v>0</v>
      </c>
      <c r="L65" s="154">
        <f>'[1]Z03 收入决算表(财决03表)'!$E64</f>
        <v>0</v>
      </c>
      <c r="M65" s="150" t="str">
        <f t="shared" si="1"/>
        <v/>
      </c>
    </row>
    <row r="66" ht="22.5" customHeight="1" spans="1:13">
      <c r="A66" s="142" t="str">
        <f t="shared" si="0"/>
        <v/>
      </c>
      <c r="B66" s="142"/>
      <c r="C66" s="142" t="str">
        <f>IF(ISERROR(VLOOKUP(A66,'[1]Z03 收入决算表(财决03表)'!$A$10:$K$500,4,FALSE)),"",VLOOKUP(A66,'[1]Z03 收入决算表(财决03表)'!$A$10:$K$500,4,FALSE))</f>
        <v/>
      </c>
      <c r="D66" s="159" t="str">
        <f>IF(ISERROR(VLOOKUP(A66,'[1]Z03 收入决算表(财决03表)'!$A$10:$K$500,5,FALSE)),"",VLOOKUP(A66,'[1]Z03 收入决算表(财决03表)'!$A$10:$K$500,5,FALSE))</f>
        <v/>
      </c>
      <c r="E66" s="159" t="str">
        <f>IF(ISERROR(VLOOKUP(A66,'[1]Z03 收入决算表(财决03表)'!$A$10:$K$500,6,FALSE)),"",VLOOKUP(A66,'[1]Z03 收入决算表(财决03表)'!$A$10:$K$500,6,FALSE))</f>
        <v/>
      </c>
      <c r="F66" s="159" t="str">
        <f>IF(ISERROR(VLOOKUP(A66,'[1]Z03 收入决算表(财决03表)'!$A$10:$K$500,7,FALSE)),"",VLOOKUP(A66,'[1]Z03 收入决算表(财决03表)'!$A$10:$K$500,7,FALSE))</f>
        <v/>
      </c>
      <c r="G66" s="159" t="str">
        <f>IF(ISERROR(VLOOKUP(A66,'[1]Z03 收入决算表(财决03表)'!$A$10:$K$500,8,FALSE)),"",VLOOKUP(A66,'[1]Z03 收入决算表(财决03表)'!$A$10:$K$500,8,FALSE))</f>
        <v/>
      </c>
      <c r="H66" s="159" t="str">
        <f>IF(ISERROR(VLOOKUP(A66,'[1]Z03 收入决算表(财决03表)'!$A$10:$K$500,9,FALSE)),"",VLOOKUP(A66,'[1]Z03 收入决算表(财决03表)'!$A$10:$K$500,9,FALSE))</f>
        <v/>
      </c>
      <c r="I66" s="159" t="str">
        <f>IF(ISERROR(VLOOKUP(A66,'[1]Z03 收入决算表(财决03表)'!$A$10:$K$500,10,FALSE)),"",VLOOKUP(A66,'[1]Z03 收入决算表(财决03表)'!$A$10:$K$500,10,FALSE))</f>
        <v/>
      </c>
      <c r="J66" s="159" t="str">
        <f>IF(ISERROR(VLOOKUP(A66,'[1]Z03 收入决算表(财决03表)'!$A$10:$K$500,11,FALSE)),"",VLOOKUP(A66,'[1]Z03 收入决算表(财决03表)'!$A$10:$K$500,11,FALSE))</f>
        <v/>
      </c>
      <c r="K66" s="165">
        <f>'[1]Z03 收入决算表(财决03表)'!A65</f>
        <v>0</v>
      </c>
      <c r="L66" s="154">
        <f>'[1]Z03 收入决算表(财决03表)'!$E65</f>
        <v>0</v>
      </c>
      <c r="M66" s="150" t="str">
        <f t="shared" si="1"/>
        <v/>
      </c>
    </row>
    <row r="67" ht="22.5" customHeight="1" spans="1:13">
      <c r="A67" s="142" t="str">
        <f t="shared" si="0"/>
        <v/>
      </c>
      <c r="B67" s="142"/>
      <c r="C67" s="142" t="str">
        <f>IF(ISERROR(VLOOKUP(A67,'[1]Z03 收入决算表(财决03表)'!$A$10:$K$500,4,FALSE)),"",VLOOKUP(A67,'[1]Z03 收入决算表(财决03表)'!$A$10:$K$500,4,FALSE))</f>
        <v/>
      </c>
      <c r="D67" s="159" t="str">
        <f>IF(ISERROR(VLOOKUP(A67,'[1]Z03 收入决算表(财决03表)'!$A$10:$K$500,5,FALSE)),"",VLOOKUP(A67,'[1]Z03 收入决算表(财决03表)'!$A$10:$K$500,5,FALSE))</f>
        <v/>
      </c>
      <c r="E67" s="159" t="str">
        <f>IF(ISERROR(VLOOKUP(A67,'[1]Z03 收入决算表(财决03表)'!$A$10:$K$500,6,FALSE)),"",VLOOKUP(A67,'[1]Z03 收入决算表(财决03表)'!$A$10:$K$500,6,FALSE))</f>
        <v/>
      </c>
      <c r="F67" s="159" t="str">
        <f>IF(ISERROR(VLOOKUP(A67,'[1]Z03 收入决算表(财决03表)'!$A$10:$K$500,7,FALSE)),"",VLOOKUP(A67,'[1]Z03 收入决算表(财决03表)'!$A$10:$K$500,7,FALSE))</f>
        <v/>
      </c>
      <c r="G67" s="159" t="str">
        <f>IF(ISERROR(VLOOKUP(A67,'[1]Z03 收入决算表(财决03表)'!$A$10:$K$500,8,FALSE)),"",VLOOKUP(A67,'[1]Z03 收入决算表(财决03表)'!$A$10:$K$500,8,FALSE))</f>
        <v/>
      </c>
      <c r="H67" s="159" t="str">
        <f>IF(ISERROR(VLOOKUP(A67,'[1]Z03 收入决算表(财决03表)'!$A$10:$K$500,9,FALSE)),"",VLOOKUP(A67,'[1]Z03 收入决算表(财决03表)'!$A$10:$K$500,9,FALSE))</f>
        <v/>
      </c>
      <c r="I67" s="159" t="str">
        <f>IF(ISERROR(VLOOKUP(A67,'[1]Z03 收入决算表(财决03表)'!$A$10:$K$500,10,FALSE)),"",VLOOKUP(A67,'[1]Z03 收入决算表(财决03表)'!$A$10:$K$500,10,FALSE))</f>
        <v/>
      </c>
      <c r="J67" s="159" t="str">
        <f>IF(ISERROR(VLOOKUP(A67,'[1]Z03 收入决算表(财决03表)'!$A$10:$K$500,11,FALSE)),"",VLOOKUP(A67,'[1]Z03 收入决算表(财决03表)'!$A$10:$K$500,11,FALSE))</f>
        <v/>
      </c>
      <c r="K67" s="165">
        <f>'[1]Z03 收入决算表(财决03表)'!A66</f>
        <v>0</v>
      </c>
      <c r="L67" s="154">
        <f>'[1]Z03 收入决算表(财决03表)'!$E66</f>
        <v>0</v>
      </c>
      <c r="M67" s="150" t="str">
        <f t="shared" si="1"/>
        <v/>
      </c>
    </row>
    <row r="68" ht="22.5" customHeight="1" spans="1:13">
      <c r="A68" s="142" t="str">
        <f t="shared" si="0"/>
        <v/>
      </c>
      <c r="B68" s="142"/>
      <c r="C68" s="142" t="str">
        <f>IF(ISERROR(VLOOKUP(A68,'[1]Z03 收入决算表(财决03表)'!$A$10:$K$500,4,FALSE)),"",VLOOKUP(A68,'[1]Z03 收入决算表(财决03表)'!$A$10:$K$500,4,FALSE))</f>
        <v/>
      </c>
      <c r="D68" s="159" t="str">
        <f>IF(ISERROR(VLOOKUP(A68,'[1]Z03 收入决算表(财决03表)'!$A$10:$K$500,5,FALSE)),"",VLOOKUP(A68,'[1]Z03 收入决算表(财决03表)'!$A$10:$K$500,5,FALSE))</f>
        <v/>
      </c>
      <c r="E68" s="159" t="str">
        <f>IF(ISERROR(VLOOKUP(A68,'[1]Z03 收入决算表(财决03表)'!$A$10:$K$500,6,FALSE)),"",VLOOKUP(A68,'[1]Z03 收入决算表(财决03表)'!$A$10:$K$500,6,FALSE))</f>
        <v/>
      </c>
      <c r="F68" s="159" t="str">
        <f>IF(ISERROR(VLOOKUP(A68,'[1]Z03 收入决算表(财决03表)'!$A$10:$K$500,7,FALSE)),"",VLOOKUP(A68,'[1]Z03 收入决算表(财决03表)'!$A$10:$K$500,7,FALSE))</f>
        <v/>
      </c>
      <c r="G68" s="159" t="str">
        <f>IF(ISERROR(VLOOKUP(A68,'[1]Z03 收入决算表(财决03表)'!$A$10:$K$500,8,FALSE)),"",VLOOKUP(A68,'[1]Z03 收入决算表(财决03表)'!$A$10:$K$500,8,FALSE))</f>
        <v/>
      </c>
      <c r="H68" s="159" t="str">
        <f>IF(ISERROR(VLOOKUP(A68,'[1]Z03 收入决算表(财决03表)'!$A$10:$K$500,9,FALSE)),"",VLOOKUP(A68,'[1]Z03 收入决算表(财决03表)'!$A$10:$K$500,9,FALSE))</f>
        <v/>
      </c>
      <c r="I68" s="159" t="str">
        <f>IF(ISERROR(VLOOKUP(A68,'[1]Z03 收入决算表(财决03表)'!$A$10:$K$500,10,FALSE)),"",VLOOKUP(A68,'[1]Z03 收入决算表(财决03表)'!$A$10:$K$500,10,FALSE))</f>
        <v/>
      </c>
      <c r="J68" s="159" t="str">
        <f>IF(ISERROR(VLOOKUP(A68,'[1]Z03 收入决算表(财决03表)'!$A$10:$K$500,11,FALSE)),"",VLOOKUP(A68,'[1]Z03 收入决算表(财决03表)'!$A$10:$K$500,11,FALSE))</f>
        <v/>
      </c>
      <c r="K68" s="165">
        <f>'[1]Z03 收入决算表(财决03表)'!A67</f>
        <v>0</v>
      </c>
      <c r="L68" s="154">
        <f>'[1]Z03 收入决算表(财决03表)'!$E67</f>
        <v>0</v>
      </c>
      <c r="M68" s="150" t="str">
        <f t="shared" si="1"/>
        <v/>
      </c>
    </row>
    <row r="69" ht="22.5" customHeight="1" spans="1:13">
      <c r="A69" s="142" t="str">
        <f t="shared" si="0"/>
        <v/>
      </c>
      <c r="B69" s="142"/>
      <c r="C69" s="142" t="str">
        <f>IF(ISERROR(VLOOKUP(A69,'[1]Z03 收入决算表(财决03表)'!$A$10:$K$500,4,FALSE)),"",VLOOKUP(A69,'[1]Z03 收入决算表(财决03表)'!$A$10:$K$500,4,FALSE))</f>
        <v/>
      </c>
      <c r="D69" s="159" t="str">
        <f>IF(ISERROR(VLOOKUP(A69,'[1]Z03 收入决算表(财决03表)'!$A$10:$K$500,5,FALSE)),"",VLOOKUP(A69,'[1]Z03 收入决算表(财决03表)'!$A$10:$K$500,5,FALSE))</f>
        <v/>
      </c>
      <c r="E69" s="159" t="str">
        <f>IF(ISERROR(VLOOKUP(A69,'[1]Z03 收入决算表(财决03表)'!$A$10:$K$500,6,FALSE)),"",VLOOKUP(A69,'[1]Z03 收入决算表(财决03表)'!$A$10:$K$500,6,FALSE))</f>
        <v/>
      </c>
      <c r="F69" s="159" t="str">
        <f>IF(ISERROR(VLOOKUP(A69,'[1]Z03 收入决算表(财决03表)'!$A$10:$K$500,7,FALSE)),"",VLOOKUP(A69,'[1]Z03 收入决算表(财决03表)'!$A$10:$K$500,7,FALSE))</f>
        <v/>
      </c>
      <c r="G69" s="159" t="str">
        <f>IF(ISERROR(VLOOKUP(A69,'[1]Z03 收入决算表(财决03表)'!$A$10:$K$500,8,FALSE)),"",VLOOKUP(A69,'[1]Z03 收入决算表(财决03表)'!$A$10:$K$500,8,FALSE))</f>
        <v/>
      </c>
      <c r="H69" s="159" t="str">
        <f>IF(ISERROR(VLOOKUP(A69,'[1]Z03 收入决算表(财决03表)'!$A$10:$K$500,9,FALSE)),"",VLOOKUP(A69,'[1]Z03 收入决算表(财决03表)'!$A$10:$K$500,9,FALSE))</f>
        <v/>
      </c>
      <c r="I69" s="159" t="str">
        <f>IF(ISERROR(VLOOKUP(A69,'[1]Z03 收入决算表(财决03表)'!$A$10:$K$500,10,FALSE)),"",VLOOKUP(A69,'[1]Z03 收入决算表(财决03表)'!$A$10:$K$500,10,FALSE))</f>
        <v/>
      </c>
      <c r="J69" s="159" t="str">
        <f>IF(ISERROR(VLOOKUP(A69,'[1]Z03 收入决算表(财决03表)'!$A$10:$K$500,11,FALSE)),"",VLOOKUP(A69,'[1]Z03 收入决算表(财决03表)'!$A$10:$K$500,11,FALSE))</f>
        <v/>
      </c>
      <c r="K69" s="165">
        <f>'[1]Z03 收入决算表(财决03表)'!A68</f>
        <v>0</v>
      </c>
      <c r="L69" s="154">
        <f>'[1]Z03 收入决算表(财决03表)'!$E68</f>
        <v>0</v>
      </c>
      <c r="M69" s="150" t="str">
        <f t="shared" si="1"/>
        <v/>
      </c>
    </row>
    <row r="70" ht="22.5" customHeight="1" spans="1:13">
      <c r="A70" s="142" t="str">
        <f t="shared" si="0"/>
        <v/>
      </c>
      <c r="B70" s="142"/>
      <c r="C70" s="142" t="str">
        <f>IF(ISERROR(VLOOKUP(A70,'[1]Z03 收入决算表(财决03表)'!$A$10:$K$500,4,FALSE)),"",VLOOKUP(A70,'[1]Z03 收入决算表(财决03表)'!$A$10:$K$500,4,FALSE))</f>
        <v/>
      </c>
      <c r="D70" s="159" t="str">
        <f>IF(ISERROR(VLOOKUP(A70,'[1]Z03 收入决算表(财决03表)'!$A$10:$K$500,5,FALSE)),"",VLOOKUP(A70,'[1]Z03 收入决算表(财决03表)'!$A$10:$K$500,5,FALSE))</f>
        <v/>
      </c>
      <c r="E70" s="159" t="str">
        <f>IF(ISERROR(VLOOKUP(A70,'[1]Z03 收入决算表(财决03表)'!$A$10:$K$500,6,FALSE)),"",VLOOKUP(A70,'[1]Z03 收入决算表(财决03表)'!$A$10:$K$500,6,FALSE))</f>
        <v/>
      </c>
      <c r="F70" s="159" t="str">
        <f>IF(ISERROR(VLOOKUP(A70,'[1]Z03 收入决算表(财决03表)'!$A$10:$K$500,7,FALSE)),"",VLOOKUP(A70,'[1]Z03 收入决算表(财决03表)'!$A$10:$K$500,7,FALSE))</f>
        <v/>
      </c>
      <c r="G70" s="159" t="str">
        <f>IF(ISERROR(VLOOKUP(A70,'[1]Z03 收入决算表(财决03表)'!$A$10:$K$500,8,FALSE)),"",VLOOKUP(A70,'[1]Z03 收入决算表(财决03表)'!$A$10:$K$500,8,FALSE))</f>
        <v/>
      </c>
      <c r="H70" s="159" t="str">
        <f>IF(ISERROR(VLOOKUP(A70,'[1]Z03 收入决算表(财决03表)'!$A$10:$K$500,9,FALSE)),"",VLOOKUP(A70,'[1]Z03 收入决算表(财决03表)'!$A$10:$K$500,9,FALSE))</f>
        <v/>
      </c>
      <c r="I70" s="159" t="str">
        <f>IF(ISERROR(VLOOKUP(A70,'[1]Z03 收入决算表(财决03表)'!$A$10:$K$500,10,FALSE)),"",VLOOKUP(A70,'[1]Z03 收入决算表(财决03表)'!$A$10:$K$500,10,FALSE))</f>
        <v/>
      </c>
      <c r="J70" s="159" t="str">
        <f>IF(ISERROR(VLOOKUP(A70,'[1]Z03 收入决算表(财决03表)'!$A$10:$K$500,11,FALSE)),"",VLOOKUP(A70,'[1]Z03 收入决算表(财决03表)'!$A$10:$K$500,11,FALSE))</f>
        <v/>
      </c>
      <c r="K70" s="165">
        <f>'[1]Z03 收入决算表(财决03表)'!A69</f>
        <v>0</v>
      </c>
      <c r="L70" s="154">
        <f>'[1]Z03 收入决算表(财决03表)'!$E69</f>
        <v>0</v>
      </c>
      <c r="M70" s="150" t="str">
        <f t="shared" si="1"/>
        <v/>
      </c>
    </row>
    <row r="71" ht="22.5" customHeight="1" spans="1:13">
      <c r="A71" s="142" t="str">
        <f t="shared" si="0"/>
        <v/>
      </c>
      <c r="B71" s="142"/>
      <c r="C71" s="142" t="str">
        <f>IF(ISERROR(VLOOKUP(A71,'[1]Z03 收入决算表(财决03表)'!$A$10:$K$500,4,FALSE)),"",VLOOKUP(A71,'[1]Z03 收入决算表(财决03表)'!$A$10:$K$500,4,FALSE))</f>
        <v/>
      </c>
      <c r="D71" s="159" t="str">
        <f>IF(ISERROR(VLOOKUP(A71,'[1]Z03 收入决算表(财决03表)'!$A$10:$K$500,5,FALSE)),"",VLOOKUP(A71,'[1]Z03 收入决算表(财决03表)'!$A$10:$K$500,5,FALSE))</f>
        <v/>
      </c>
      <c r="E71" s="159" t="str">
        <f>IF(ISERROR(VLOOKUP(A71,'[1]Z03 收入决算表(财决03表)'!$A$10:$K$500,6,FALSE)),"",VLOOKUP(A71,'[1]Z03 收入决算表(财决03表)'!$A$10:$K$500,6,FALSE))</f>
        <v/>
      </c>
      <c r="F71" s="159" t="str">
        <f>IF(ISERROR(VLOOKUP(A71,'[1]Z03 收入决算表(财决03表)'!$A$10:$K$500,7,FALSE)),"",VLOOKUP(A71,'[1]Z03 收入决算表(财决03表)'!$A$10:$K$500,7,FALSE))</f>
        <v/>
      </c>
      <c r="G71" s="159" t="str">
        <f>IF(ISERROR(VLOOKUP(A71,'[1]Z03 收入决算表(财决03表)'!$A$10:$K$500,8,FALSE)),"",VLOOKUP(A71,'[1]Z03 收入决算表(财决03表)'!$A$10:$K$500,8,FALSE))</f>
        <v/>
      </c>
      <c r="H71" s="159" t="str">
        <f>IF(ISERROR(VLOOKUP(A71,'[1]Z03 收入决算表(财决03表)'!$A$10:$K$500,9,FALSE)),"",VLOOKUP(A71,'[1]Z03 收入决算表(财决03表)'!$A$10:$K$500,9,FALSE))</f>
        <v/>
      </c>
      <c r="I71" s="159" t="str">
        <f>IF(ISERROR(VLOOKUP(A71,'[1]Z03 收入决算表(财决03表)'!$A$10:$K$500,10,FALSE)),"",VLOOKUP(A71,'[1]Z03 收入决算表(财决03表)'!$A$10:$K$500,10,FALSE))</f>
        <v/>
      </c>
      <c r="J71" s="159" t="str">
        <f>IF(ISERROR(VLOOKUP(A71,'[1]Z03 收入决算表(财决03表)'!$A$10:$K$500,11,FALSE)),"",VLOOKUP(A71,'[1]Z03 收入决算表(财决03表)'!$A$10:$K$500,11,FALSE))</f>
        <v/>
      </c>
      <c r="K71" s="165">
        <f>'[1]Z03 收入决算表(财决03表)'!A70</f>
        <v>0</v>
      </c>
      <c r="L71" s="154">
        <f>'[1]Z03 收入决算表(财决03表)'!$E70</f>
        <v>0</v>
      </c>
      <c r="M71" s="150" t="str">
        <f t="shared" si="1"/>
        <v/>
      </c>
    </row>
    <row r="72" ht="22.5" customHeight="1" spans="1:13">
      <c r="A72" s="142" t="str">
        <f t="shared" si="0"/>
        <v/>
      </c>
      <c r="B72" s="142"/>
      <c r="C72" s="142" t="str">
        <f>IF(ISERROR(VLOOKUP(A72,'[1]Z03 收入决算表(财决03表)'!$A$10:$K$500,4,FALSE)),"",VLOOKUP(A72,'[1]Z03 收入决算表(财决03表)'!$A$10:$K$500,4,FALSE))</f>
        <v/>
      </c>
      <c r="D72" s="159" t="str">
        <f>IF(ISERROR(VLOOKUP(A72,'[1]Z03 收入决算表(财决03表)'!$A$10:$K$500,5,FALSE)),"",VLOOKUP(A72,'[1]Z03 收入决算表(财决03表)'!$A$10:$K$500,5,FALSE))</f>
        <v/>
      </c>
      <c r="E72" s="159" t="str">
        <f>IF(ISERROR(VLOOKUP(A72,'[1]Z03 收入决算表(财决03表)'!$A$10:$K$500,6,FALSE)),"",VLOOKUP(A72,'[1]Z03 收入决算表(财决03表)'!$A$10:$K$500,6,FALSE))</f>
        <v/>
      </c>
      <c r="F72" s="159" t="str">
        <f>IF(ISERROR(VLOOKUP(A72,'[1]Z03 收入决算表(财决03表)'!$A$10:$K$500,7,FALSE)),"",VLOOKUP(A72,'[1]Z03 收入决算表(财决03表)'!$A$10:$K$500,7,FALSE))</f>
        <v/>
      </c>
      <c r="G72" s="159" t="str">
        <f>IF(ISERROR(VLOOKUP(A72,'[1]Z03 收入决算表(财决03表)'!$A$10:$K$500,8,FALSE)),"",VLOOKUP(A72,'[1]Z03 收入决算表(财决03表)'!$A$10:$K$500,8,FALSE))</f>
        <v/>
      </c>
      <c r="H72" s="159" t="str">
        <f>IF(ISERROR(VLOOKUP(A72,'[1]Z03 收入决算表(财决03表)'!$A$10:$K$500,9,FALSE)),"",VLOOKUP(A72,'[1]Z03 收入决算表(财决03表)'!$A$10:$K$500,9,FALSE))</f>
        <v/>
      </c>
      <c r="I72" s="159" t="str">
        <f>IF(ISERROR(VLOOKUP(A72,'[1]Z03 收入决算表(财决03表)'!$A$10:$K$500,10,FALSE)),"",VLOOKUP(A72,'[1]Z03 收入决算表(财决03表)'!$A$10:$K$500,10,FALSE))</f>
        <v/>
      </c>
      <c r="J72" s="159" t="str">
        <f>IF(ISERROR(VLOOKUP(A72,'[1]Z03 收入决算表(财决03表)'!$A$10:$K$500,11,FALSE)),"",VLOOKUP(A72,'[1]Z03 收入决算表(财决03表)'!$A$10:$K$500,11,FALSE))</f>
        <v/>
      </c>
      <c r="K72" s="165">
        <f>'[1]Z03 收入决算表(财决03表)'!A71</f>
        <v>0</v>
      </c>
      <c r="L72" s="154">
        <f>'[1]Z03 收入决算表(财决03表)'!$E71</f>
        <v>0</v>
      </c>
      <c r="M72" s="150" t="str">
        <f t="shared" si="1"/>
        <v/>
      </c>
    </row>
    <row r="73" ht="22.5" customHeight="1" spans="1:13">
      <c r="A73" s="142" t="str">
        <f t="shared" si="0"/>
        <v/>
      </c>
      <c r="B73" s="142"/>
      <c r="C73" s="142" t="str">
        <f>IF(ISERROR(VLOOKUP(A73,'[1]Z03 收入决算表(财决03表)'!$A$10:$K$500,4,FALSE)),"",VLOOKUP(A73,'[1]Z03 收入决算表(财决03表)'!$A$10:$K$500,4,FALSE))</f>
        <v/>
      </c>
      <c r="D73" s="159" t="str">
        <f>IF(ISERROR(VLOOKUP(A73,'[1]Z03 收入决算表(财决03表)'!$A$10:$K$500,5,FALSE)),"",VLOOKUP(A73,'[1]Z03 收入决算表(财决03表)'!$A$10:$K$500,5,FALSE))</f>
        <v/>
      </c>
      <c r="E73" s="159" t="str">
        <f>IF(ISERROR(VLOOKUP(A73,'[1]Z03 收入决算表(财决03表)'!$A$10:$K$500,6,FALSE)),"",VLOOKUP(A73,'[1]Z03 收入决算表(财决03表)'!$A$10:$K$500,6,FALSE))</f>
        <v/>
      </c>
      <c r="F73" s="159" t="str">
        <f>IF(ISERROR(VLOOKUP(A73,'[1]Z03 收入决算表(财决03表)'!$A$10:$K$500,7,FALSE)),"",VLOOKUP(A73,'[1]Z03 收入决算表(财决03表)'!$A$10:$K$500,7,FALSE))</f>
        <v/>
      </c>
      <c r="G73" s="159" t="str">
        <f>IF(ISERROR(VLOOKUP(A73,'[1]Z03 收入决算表(财决03表)'!$A$10:$K$500,8,FALSE)),"",VLOOKUP(A73,'[1]Z03 收入决算表(财决03表)'!$A$10:$K$500,8,FALSE))</f>
        <v/>
      </c>
      <c r="H73" s="159" t="str">
        <f>IF(ISERROR(VLOOKUP(A73,'[1]Z03 收入决算表(财决03表)'!$A$10:$K$500,9,FALSE)),"",VLOOKUP(A73,'[1]Z03 收入决算表(财决03表)'!$A$10:$K$500,9,FALSE))</f>
        <v/>
      </c>
      <c r="I73" s="159" t="str">
        <f>IF(ISERROR(VLOOKUP(A73,'[1]Z03 收入决算表(财决03表)'!$A$10:$K$500,10,FALSE)),"",VLOOKUP(A73,'[1]Z03 收入决算表(财决03表)'!$A$10:$K$500,10,FALSE))</f>
        <v/>
      </c>
      <c r="J73" s="159" t="str">
        <f>IF(ISERROR(VLOOKUP(A73,'[1]Z03 收入决算表(财决03表)'!$A$10:$K$500,11,FALSE)),"",VLOOKUP(A73,'[1]Z03 收入决算表(财决03表)'!$A$10:$K$500,11,FALSE))</f>
        <v/>
      </c>
      <c r="K73" s="165">
        <f>'[1]Z03 收入决算表(财决03表)'!A72</f>
        <v>0</v>
      </c>
      <c r="L73" s="154">
        <f>'[1]Z03 收入决算表(财决03表)'!$E72</f>
        <v>0</v>
      </c>
      <c r="M73" s="150" t="str">
        <f t="shared" si="1"/>
        <v/>
      </c>
    </row>
    <row r="74" ht="22.5" customHeight="1" spans="1:13">
      <c r="A74" s="142" t="str">
        <f t="shared" si="0"/>
        <v/>
      </c>
      <c r="B74" s="142"/>
      <c r="C74" s="142" t="str">
        <f>IF(ISERROR(VLOOKUP(A74,'[1]Z03 收入决算表(财决03表)'!$A$10:$K$500,4,FALSE)),"",VLOOKUP(A74,'[1]Z03 收入决算表(财决03表)'!$A$10:$K$500,4,FALSE))</f>
        <v/>
      </c>
      <c r="D74" s="159" t="str">
        <f>IF(ISERROR(VLOOKUP(A74,'[1]Z03 收入决算表(财决03表)'!$A$10:$K$500,5,FALSE)),"",VLOOKUP(A74,'[1]Z03 收入决算表(财决03表)'!$A$10:$K$500,5,FALSE))</f>
        <v/>
      </c>
      <c r="E74" s="159" t="str">
        <f>IF(ISERROR(VLOOKUP(A74,'[1]Z03 收入决算表(财决03表)'!$A$10:$K$500,6,FALSE)),"",VLOOKUP(A74,'[1]Z03 收入决算表(财决03表)'!$A$10:$K$500,6,FALSE))</f>
        <v/>
      </c>
      <c r="F74" s="159" t="str">
        <f>IF(ISERROR(VLOOKUP(A74,'[1]Z03 收入决算表(财决03表)'!$A$10:$K$500,7,FALSE)),"",VLOOKUP(A74,'[1]Z03 收入决算表(财决03表)'!$A$10:$K$500,7,FALSE))</f>
        <v/>
      </c>
      <c r="G74" s="159" t="str">
        <f>IF(ISERROR(VLOOKUP(A74,'[1]Z03 收入决算表(财决03表)'!$A$10:$K$500,8,FALSE)),"",VLOOKUP(A74,'[1]Z03 收入决算表(财决03表)'!$A$10:$K$500,8,FALSE))</f>
        <v/>
      </c>
      <c r="H74" s="159" t="str">
        <f>IF(ISERROR(VLOOKUP(A74,'[1]Z03 收入决算表(财决03表)'!$A$10:$K$500,9,FALSE)),"",VLOOKUP(A74,'[1]Z03 收入决算表(财决03表)'!$A$10:$K$500,9,FALSE))</f>
        <v/>
      </c>
      <c r="I74" s="159" t="str">
        <f>IF(ISERROR(VLOOKUP(A74,'[1]Z03 收入决算表(财决03表)'!$A$10:$K$500,10,FALSE)),"",VLOOKUP(A74,'[1]Z03 收入决算表(财决03表)'!$A$10:$K$500,10,FALSE))</f>
        <v/>
      </c>
      <c r="J74" s="159" t="str">
        <f>IF(ISERROR(VLOOKUP(A74,'[1]Z03 收入决算表(财决03表)'!$A$10:$K$500,11,FALSE)),"",VLOOKUP(A74,'[1]Z03 收入决算表(财决03表)'!$A$10:$K$500,11,FALSE))</f>
        <v/>
      </c>
      <c r="K74" s="165">
        <f>'[1]Z03 收入决算表(财决03表)'!A73</f>
        <v>0</v>
      </c>
      <c r="L74" s="154">
        <f>'[1]Z03 收入决算表(财决03表)'!$E73</f>
        <v>0</v>
      </c>
      <c r="M74" s="150" t="str">
        <f t="shared" si="1"/>
        <v/>
      </c>
    </row>
    <row r="75" ht="22.5" customHeight="1" spans="1:13">
      <c r="A75" s="142" t="str">
        <f t="shared" si="0"/>
        <v/>
      </c>
      <c r="B75" s="142"/>
      <c r="C75" s="142" t="str">
        <f>IF(ISERROR(VLOOKUP(A75,'[1]Z03 收入决算表(财决03表)'!$A$10:$K$500,4,FALSE)),"",VLOOKUP(A75,'[1]Z03 收入决算表(财决03表)'!$A$10:$K$500,4,FALSE))</f>
        <v/>
      </c>
      <c r="D75" s="159" t="str">
        <f>IF(ISERROR(VLOOKUP(A75,'[1]Z03 收入决算表(财决03表)'!$A$10:$K$500,5,FALSE)),"",VLOOKUP(A75,'[1]Z03 收入决算表(财决03表)'!$A$10:$K$500,5,FALSE))</f>
        <v/>
      </c>
      <c r="E75" s="159" t="str">
        <f>IF(ISERROR(VLOOKUP(A75,'[1]Z03 收入决算表(财决03表)'!$A$10:$K$500,6,FALSE)),"",VLOOKUP(A75,'[1]Z03 收入决算表(财决03表)'!$A$10:$K$500,6,FALSE))</f>
        <v/>
      </c>
      <c r="F75" s="159" t="str">
        <f>IF(ISERROR(VLOOKUP(A75,'[1]Z03 收入决算表(财决03表)'!$A$10:$K$500,7,FALSE)),"",VLOOKUP(A75,'[1]Z03 收入决算表(财决03表)'!$A$10:$K$500,7,FALSE))</f>
        <v/>
      </c>
      <c r="G75" s="159" t="str">
        <f>IF(ISERROR(VLOOKUP(A75,'[1]Z03 收入决算表(财决03表)'!$A$10:$K$500,8,FALSE)),"",VLOOKUP(A75,'[1]Z03 收入决算表(财决03表)'!$A$10:$K$500,8,FALSE))</f>
        <v/>
      </c>
      <c r="H75" s="159" t="str">
        <f>IF(ISERROR(VLOOKUP(A75,'[1]Z03 收入决算表(财决03表)'!$A$10:$K$500,9,FALSE)),"",VLOOKUP(A75,'[1]Z03 收入决算表(财决03表)'!$A$10:$K$500,9,FALSE))</f>
        <v/>
      </c>
      <c r="I75" s="159" t="str">
        <f>IF(ISERROR(VLOOKUP(A75,'[1]Z03 收入决算表(财决03表)'!$A$10:$K$500,10,FALSE)),"",VLOOKUP(A75,'[1]Z03 收入决算表(财决03表)'!$A$10:$K$500,10,FALSE))</f>
        <v/>
      </c>
      <c r="J75" s="159" t="str">
        <f>IF(ISERROR(VLOOKUP(A75,'[1]Z03 收入决算表(财决03表)'!$A$10:$K$500,11,FALSE)),"",VLOOKUP(A75,'[1]Z03 收入决算表(财决03表)'!$A$10:$K$500,11,FALSE))</f>
        <v/>
      </c>
      <c r="K75" s="165">
        <f>'[1]Z03 收入决算表(财决03表)'!A74</f>
        <v>0</v>
      </c>
      <c r="L75" s="154">
        <f>'[1]Z03 收入决算表(财决03表)'!$E74</f>
        <v>0</v>
      </c>
      <c r="M75" s="150" t="str">
        <f t="shared" si="1"/>
        <v/>
      </c>
    </row>
    <row r="76" ht="22.5" customHeight="1" spans="1:13">
      <c r="A76" s="142" t="str">
        <f t="shared" ref="A76:A139" si="2">IF(K76&gt;0,K76,"")</f>
        <v/>
      </c>
      <c r="B76" s="142"/>
      <c r="C76" s="142" t="str">
        <f>IF(ISERROR(VLOOKUP(A76,'[1]Z03 收入决算表(财决03表)'!$A$10:$K$500,4,FALSE)),"",VLOOKUP(A76,'[1]Z03 收入决算表(财决03表)'!$A$10:$K$500,4,FALSE))</f>
        <v/>
      </c>
      <c r="D76" s="159" t="str">
        <f>IF(ISERROR(VLOOKUP(A76,'[1]Z03 收入决算表(财决03表)'!$A$10:$K$500,5,FALSE)),"",VLOOKUP(A76,'[1]Z03 收入决算表(财决03表)'!$A$10:$K$500,5,FALSE))</f>
        <v/>
      </c>
      <c r="E76" s="159" t="str">
        <f>IF(ISERROR(VLOOKUP(A76,'[1]Z03 收入决算表(财决03表)'!$A$10:$K$500,6,FALSE)),"",VLOOKUP(A76,'[1]Z03 收入决算表(财决03表)'!$A$10:$K$500,6,FALSE))</f>
        <v/>
      </c>
      <c r="F76" s="159" t="str">
        <f>IF(ISERROR(VLOOKUP(A76,'[1]Z03 收入决算表(财决03表)'!$A$10:$K$500,7,FALSE)),"",VLOOKUP(A76,'[1]Z03 收入决算表(财决03表)'!$A$10:$K$500,7,FALSE))</f>
        <v/>
      </c>
      <c r="G76" s="159" t="str">
        <f>IF(ISERROR(VLOOKUP(A76,'[1]Z03 收入决算表(财决03表)'!$A$10:$K$500,8,FALSE)),"",VLOOKUP(A76,'[1]Z03 收入决算表(财决03表)'!$A$10:$K$500,8,FALSE))</f>
        <v/>
      </c>
      <c r="H76" s="159" t="str">
        <f>IF(ISERROR(VLOOKUP(A76,'[1]Z03 收入决算表(财决03表)'!$A$10:$K$500,9,FALSE)),"",VLOOKUP(A76,'[1]Z03 收入决算表(财决03表)'!$A$10:$K$500,9,FALSE))</f>
        <v/>
      </c>
      <c r="I76" s="159" t="str">
        <f>IF(ISERROR(VLOOKUP(A76,'[1]Z03 收入决算表(财决03表)'!$A$10:$K$500,10,FALSE)),"",VLOOKUP(A76,'[1]Z03 收入决算表(财决03表)'!$A$10:$K$500,10,FALSE))</f>
        <v/>
      </c>
      <c r="J76" s="159" t="str">
        <f>IF(ISERROR(VLOOKUP(A76,'[1]Z03 收入决算表(财决03表)'!$A$10:$K$500,11,FALSE)),"",VLOOKUP(A76,'[1]Z03 收入决算表(财决03表)'!$A$10:$K$500,11,FALSE))</f>
        <v/>
      </c>
      <c r="K76" s="165">
        <f>'[1]Z03 收入决算表(财决03表)'!A75</f>
        <v>0</v>
      </c>
      <c r="L76" s="154">
        <f>'[1]Z03 收入决算表(财决03表)'!$E75</f>
        <v>0</v>
      </c>
      <c r="M76" s="150" t="str">
        <f t="shared" ref="M76:M139" si="3">IF(C76&lt;&gt;"",ROW(),"")</f>
        <v/>
      </c>
    </row>
    <row r="77" ht="22.5" customHeight="1" spans="1:13">
      <c r="A77" s="142" t="str">
        <f t="shared" si="2"/>
        <v/>
      </c>
      <c r="B77" s="142"/>
      <c r="C77" s="142" t="str">
        <f>IF(ISERROR(VLOOKUP(A77,'[1]Z03 收入决算表(财决03表)'!$A$10:$K$500,4,FALSE)),"",VLOOKUP(A77,'[1]Z03 收入决算表(财决03表)'!$A$10:$K$500,4,FALSE))</f>
        <v/>
      </c>
      <c r="D77" s="159" t="str">
        <f>IF(ISERROR(VLOOKUP(A77,'[1]Z03 收入决算表(财决03表)'!$A$10:$K$500,5,FALSE)),"",VLOOKUP(A77,'[1]Z03 收入决算表(财决03表)'!$A$10:$K$500,5,FALSE))</f>
        <v/>
      </c>
      <c r="E77" s="159" t="str">
        <f>IF(ISERROR(VLOOKUP(A77,'[1]Z03 收入决算表(财决03表)'!$A$10:$K$500,6,FALSE)),"",VLOOKUP(A77,'[1]Z03 收入决算表(财决03表)'!$A$10:$K$500,6,FALSE))</f>
        <v/>
      </c>
      <c r="F77" s="159" t="str">
        <f>IF(ISERROR(VLOOKUP(A77,'[1]Z03 收入决算表(财决03表)'!$A$10:$K$500,7,FALSE)),"",VLOOKUP(A77,'[1]Z03 收入决算表(财决03表)'!$A$10:$K$500,7,FALSE))</f>
        <v/>
      </c>
      <c r="G77" s="159" t="str">
        <f>IF(ISERROR(VLOOKUP(A77,'[1]Z03 收入决算表(财决03表)'!$A$10:$K$500,8,FALSE)),"",VLOOKUP(A77,'[1]Z03 收入决算表(财决03表)'!$A$10:$K$500,8,FALSE))</f>
        <v/>
      </c>
      <c r="H77" s="159" t="str">
        <f>IF(ISERROR(VLOOKUP(A77,'[1]Z03 收入决算表(财决03表)'!$A$10:$K$500,9,FALSE)),"",VLOOKUP(A77,'[1]Z03 收入决算表(财决03表)'!$A$10:$K$500,9,FALSE))</f>
        <v/>
      </c>
      <c r="I77" s="159" t="str">
        <f>IF(ISERROR(VLOOKUP(A77,'[1]Z03 收入决算表(财决03表)'!$A$10:$K$500,10,FALSE)),"",VLOOKUP(A77,'[1]Z03 收入决算表(财决03表)'!$A$10:$K$500,10,FALSE))</f>
        <v/>
      </c>
      <c r="J77" s="159" t="str">
        <f>IF(ISERROR(VLOOKUP(A77,'[1]Z03 收入决算表(财决03表)'!$A$10:$K$500,11,FALSE)),"",VLOOKUP(A77,'[1]Z03 收入决算表(财决03表)'!$A$10:$K$500,11,FALSE))</f>
        <v/>
      </c>
      <c r="K77" s="165">
        <f>'[1]Z03 收入决算表(财决03表)'!A76</f>
        <v>0</v>
      </c>
      <c r="L77" s="154">
        <f>'[1]Z03 收入决算表(财决03表)'!$E76</f>
        <v>0</v>
      </c>
      <c r="M77" s="150" t="str">
        <f t="shared" si="3"/>
        <v/>
      </c>
    </row>
    <row r="78" ht="22.5" customHeight="1" spans="1:13">
      <c r="A78" s="142" t="str">
        <f t="shared" si="2"/>
        <v/>
      </c>
      <c r="B78" s="142"/>
      <c r="C78" s="142" t="str">
        <f>IF(ISERROR(VLOOKUP(A78,'[1]Z03 收入决算表(财决03表)'!$A$10:$K$500,4,FALSE)),"",VLOOKUP(A78,'[1]Z03 收入决算表(财决03表)'!$A$10:$K$500,4,FALSE))</f>
        <v/>
      </c>
      <c r="D78" s="159" t="str">
        <f>IF(ISERROR(VLOOKUP(A78,'[1]Z03 收入决算表(财决03表)'!$A$10:$K$500,5,FALSE)),"",VLOOKUP(A78,'[1]Z03 收入决算表(财决03表)'!$A$10:$K$500,5,FALSE))</f>
        <v/>
      </c>
      <c r="E78" s="159" t="str">
        <f>IF(ISERROR(VLOOKUP(A78,'[1]Z03 收入决算表(财决03表)'!$A$10:$K$500,6,FALSE)),"",VLOOKUP(A78,'[1]Z03 收入决算表(财决03表)'!$A$10:$K$500,6,FALSE))</f>
        <v/>
      </c>
      <c r="F78" s="159" t="str">
        <f>IF(ISERROR(VLOOKUP(A78,'[1]Z03 收入决算表(财决03表)'!$A$10:$K$500,7,FALSE)),"",VLOOKUP(A78,'[1]Z03 收入决算表(财决03表)'!$A$10:$K$500,7,FALSE))</f>
        <v/>
      </c>
      <c r="G78" s="159" t="str">
        <f>IF(ISERROR(VLOOKUP(A78,'[1]Z03 收入决算表(财决03表)'!$A$10:$K$500,8,FALSE)),"",VLOOKUP(A78,'[1]Z03 收入决算表(财决03表)'!$A$10:$K$500,8,FALSE))</f>
        <v/>
      </c>
      <c r="H78" s="159" t="str">
        <f>IF(ISERROR(VLOOKUP(A78,'[1]Z03 收入决算表(财决03表)'!$A$10:$K$500,9,FALSE)),"",VLOOKUP(A78,'[1]Z03 收入决算表(财决03表)'!$A$10:$K$500,9,FALSE))</f>
        <v/>
      </c>
      <c r="I78" s="159" t="str">
        <f>IF(ISERROR(VLOOKUP(A78,'[1]Z03 收入决算表(财决03表)'!$A$10:$K$500,10,FALSE)),"",VLOOKUP(A78,'[1]Z03 收入决算表(财决03表)'!$A$10:$K$500,10,FALSE))</f>
        <v/>
      </c>
      <c r="J78" s="159" t="str">
        <f>IF(ISERROR(VLOOKUP(A78,'[1]Z03 收入决算表(财决03表)'!$A$10:$K$500,11,FALSE)),"",VLOOKUP(A78,'[1]Z03 收入决算表(财决03表)'!$A$10:$K$500,11,FALSE))</f>
        <v/>
      </c>
      <c r="K78" s="165">
        <f>'[1]Z03 收入决算表(财决03表)'!A77</f>
        <v>0</v>
      </c>
      <c r="L78" s="154">
        <f>'[1]Z03 收入决算表(财决03表)'!$E77</f>
        <v>0</v>
      </c>
      <c r="M78" s="150" t="str">
        <f t="shared" si="3"/>
        <v/>
      </c>
    </row>
    <row r="79" ht="22.5" customHeight="1" spans="1:13">
      <c r="A79" s="142" t="str">
        <f t="shared" si="2"/>
        <v/>
      </c>
      <c r="B79" s="142"/>
      <c r="C79" s="142" t="str">
        <f>IF(ISERROR(VLOOKUP(A79,'[1]Z03 收入决算表(财决03表)'!$A$10:$K$500,4,FALSE)),"",VLOOKUP(A79,'[1]Z03 收入决算表(财决03表)'!$A$10:$K$500,4,FALSE))</f>
        <v/>
      </c>
      <c r="D79" s="159" t="str">
        <f>IF(ISERROR(VLOOKUP(A79,'[1]Z03 收入决算表(财决03表)'!$A$10:$K$500,5,FALSE)),"",VLOOKUP(A79,'[1]Z03 收入决算表(财决03表)'!$A$10:$K$500,5,FALSE))</f>
        <v/>
      </c>
      <c r="E79" s="159" t="str">
        <f>IF(ISERROR(VLOOKUP(A79,'[1]Z03 收入决算表(财决03表)'!$A$10:$K$500,6,FALSE)),"",VLOOKUP(A79,'[1]Z03 收入决算表(财决03表)'!$A$10:$K$500,6,FALSE))</f>
        <v/>
      </c>
      <c r="F79" s="159" t="str">
        <f>IF(ISERROR(VLOOKUP(A79,'[1]Z03 收入决算表(财决03表)'!$A$10:$K$500,7,FALSE)),"",VLOOKUP(A79,'[1]Z03 收入决算表(财决03表)'!$A$10:$K$500,7,FALSE))</f>
        <v/>
      </c>
      <c r="G79" s="159" t="str">
        <f>IF(ISERROR(VLOOKUP(A79,'[1]Z03 收入决算表(财决03表)'!$A$10:$K$500,8,FALSE)),"",VLOOKUP(A79,'[1]Z03 收入决算表(财决03表)'!$A$10:$K$500,8,FALSE))</f>
        <v/>
      </c>
      <c r="H79" s="159" t="str">
        <f>IF(ISERROR(VLOOKUP(A79,'[1]Z03 收入决算表(财决03表)'!$A$10:$K$500,9,FALSE)),"",VLOOKUP(A79,'[1]Z03 收入决算表(财决03表)'!$A$10:$K$500,9,FALSE))</f>
        <v/>
      </c>
      <c r="I79" s="159" t="str">
        <f>IF(ISERROR(VLOOKUP(A79,'[1]Z03 收入决算表(财决03表)'!$A$10:$K$500,10,FALSE)),"",VLOOKUP(A79,'[1]Z03 收入决算表(财决03表)'!$A$10:$K$500,10,FALSE))</f>
        <v/>
      </c>
      <c r="J79" s="159" t="str">
        <f>IF(ISERROR(VLOOKUP(A79,'[1]Z03 收入决算表(财决03表)'!$A$10:$K$500,11,FALSE)),"",VLOOKUP(A79,'[1]Z03 收入决算表(财决03表)'!$A$10:$K$500,11,FALSE))</f>
        <v/>
      </c>
      <c r="K79" s="165">
        <f>'[1]Z03 收入决算表(财决03表)'!A78</f>
        <v>0</v>
      </c>
      <c r="L79" s="154">
        <f>'[1]Z03 收入决算表(财决03表)'!$E78</f>
        <v>0</v>
      </c>
      <c r="M79" s="150" t="str">
        <f t="shared" si="3"/>
        <v/>
      </c>
    </row>
    <row r="80" ht="22.5" customHeight="1" spans="1:13">
      <c r="A80" s="142" t="str">
        <f t="shared" si="2"/>
        <v/>
      </c>
      <c r="B80" s="142"/>
      <c r="C80" s="142" t="str">
        <f>IF(ISERROR(VLOOKUP(A80,'[1]Z03 收入决算表(财决03表)'!$A$10:$K$500,4,FALSE)),"",VLOOKUP(A80,'[1]Z03 收入决算表(财决03表)'!$A$10:$K$500,4,FALSE))</f>
        <v/>
      </c>
      <c r="D80" s="159" t="str">
        <f>IF(ISERROR(VLOOKUP(A80,'[1]Z03 收入决算表(财决03表)'!$A$10:$K$500,5,FALSE)),"",VLOOKUP(A80,'[1]Z03 收入决算表(财决03表)'!$A$10:$K$500,5,FALSE))</f>
        <v/>
      </c>
      <c r="E80" s="159" t="str">
        <f>IF(ISERROR(VLOOKUP(A80,'[1]Z03 收入决算表(财决03表)'!$A$10:$K$500,6,FALSE)),"",VLOOKUP(A80,'[1]Z03 收入决算表(财决03表)'!$A$10:$K$500,6,FALSE))</f>
        <v/>
      </c>
      <c r="F80" s="159" t="str">
        <f>IF(ISERROR(VLOOKUP(A80,'[1]Z03 收入决算表(财决03表)'!$A$10:$K$500,7,FALSE)),"",VLOOKUP(A80,'[1]Z03 收入决算表(财决03表)'!$A$10:$K$500,7,FALSE))</f>
        <v/>
      </c>
      <c r="G80" s="159" t="str">
        <f>IF(ISERROR(VLOOKUP(A80,'[1]Z03 收入决算表(财决03表)'!$A$10:$K$500,8,FALSE)),"",VLOOKUP(A80,'[1]Z03 收入决算表(财决03表)'!$A$10:$K$500,8,FALSE))</f>
        <v/>
      </c>
      <c r="H80" s="159" t="str">
        <f>IF(ISERROR(VLOOKUP(A80,'[1]Z03 收入决算表(财决03表)'!$A$10:$K$500,9,FALSE)),"",VLOOKUP(A80,'[1]Z03 收入决算表(财决03表)'!$A$10:$K$500,9,FALSE))</f>
        <v/>
      </c>
      <c r="I80" s="159" t="str">
        <f>IF(ISERROR(VLOOKUP(A80,'[1]Z03 收入决算表(财决03表)'!$A$10:$K$500,10,FALSE)),"",VLOOKUP(A80,'[1]Z03 收入决算表(财决03表)'!$A$10:$K$500,10,FALSE))</f>
        <v/>
      </c>
      <c r="J80" s="159" t="str">
        <f>IF(ISERROR(VLOOKUP(A80,'[1]Z03 收入决算表(财决03表)'!$A$10:$K$500,11,FALSE)),"",VLOOKUP(A80,'[1]Z03 收入决算表(财决03表)'!$A$10:$K$500,11,FALSE))</f>
        <v/>
      </c>
      <c r="K80" s="165">
        <f>'[1]Z03 收入决算表(财决03表)'!A79</f>
        <v>0</v>
      </c>
      <c r="L80" s="154">
        <f>'[1]Z03 收入决算表(财决03表)'!$E79</f>
        <v>0</v>
      </c>
      <c r="M80" s="150" t="str">
        <f t="shared" si="3"/>
        <v/>
      </c>
    </row>
    <row r="81" ht="22.5" customHeight="1" spans="1:13">
      <c r="A81" s="142" t="str">
        <f t="shared" si="2"/>
        <v/>
      </c>
      <c r="B81" s="142"/>
      <c r="C81" s="142" t="str">
        <f>IF(ISERROR(VLOOKUP(A81,'[1]Z03 收入决算表(财决03表)'!$A$10:$K$500,4,FALSE)),"",VLOOKUP(A81,'[1]Z03 收入决算表(财决03表)'!$A$10:$K$500,4,FALSE))</f>
        <v/>
      </c>
      <c r="D81" s="143" t="str">
        <f>IF(ISERROR(VLOOKUP(A81,'[1]Z03 收入决算表(财决03表)'!$A$10:$K$500,5,FALSE)),"",VLOOKUP(A81,'[1]Z03 收入决算表(财决03表)'!$A$10:$K$500,5,FALSE))</f>
        <v/>
      </c>
      <c r="E81" s="143" t="str">
        <f>IF(ISERROR(VLOOKUP(A81,'[1]Z03 收入决算表(财决03表)'!$A$10:$K$500,6,FALSE)),"",VLOOKUP(A81,'[1]Z03 收入决算表(财决03表)'!$A$10:$K$500,6,FALSE))</f>
        <v/>
      </c>
      <c r="F81" s="143" t="str">
        <f>IF(ISERROR(VLOOKUP(A81,'[1]Z03 收入决算表(财决03表)'!$A$10:$K$500,7,FALSE)),"",VLOOKUP(A81,'[1]Z03 收入决算表(财决03表)'!$A$10:$K$500,7,FALSE))</f>
        <v/>
      </c>
      <c r="G81" s="143" t="str">
        <f>IF(ISERROR(VLOOKUP(A81,'[1]Z03 收入决算表(财决03表)'!$A$10:$K$500,8,FALSE)),"",VLOOKUP(A81,'[1]Z03 收入决算表(财决03表)'!$A$10:$K$500,8,FALSE))</f>
        <v/>
      </c>
      <c r="H81" s="143" t="str">
        <f>IF(ISERROR(VLOOKUP(A81,'[1]Z03 收入决算表(财决03表)'!$A$10:$K$500,9,FALSE)),"",VLOOKUP(A81,'[1]Z03 收入决算表(财决03表)'!$A$10:$K$500,9,FALSE))</f>
        <v/>
      </c>
      <c r="I81" s="143" t="str">
        <f>IF(ISERROR(VLOOKUP(A81,'[1]Z03 收入决算表(财决03表)'!$A$10:$K$500,10,FALSE)),"",VLOOKUP(A81,'[1]Z03 收入决算表(财决03表)'!$A$10:$K$500,10,FALSE))</f>
        <v/>
      </c>
      <c r="J81" s="143" t="str">
        <f>IF(ISERROR(VLOOKUP(A81,'[1]Z03 收入决算表(财决03表)'!$A$10:$K$500,11,FALSE)),"",VLOOKUP(A81,'[1]Z03 收入决算表(财决03表)'!$A$10:$K$500,11,FALSE))</f>
        <v/>
      </c>
      <c r="K81" s="165">
        <f>'[1]Z03 收入决算表(财决03表)'!A80</f>
        <v>0</v>
      </c>
      <c r="L81" s="154">
        <f>'[1]Z03 收入决算表(财决03表)'!$E80</f>
        <v>0</v>
      </c>
      <c r="M81" s="150" t="str">
        <f t="shared" si="3"/>
        <v/>
      </c>
    </row>
    <row r="82" ht="22.5" customHeight="1" spans="1:13">
      <c r="A82" s="142" t="str">
        <f t="shared" si="2"/>
        <v/>
      </c>
      <c r="B82" s="142"/>
      <c r="C82" s="142" t="str">
        <f>IF(ISERROR(VLOOKUP(A82,'[1]Z03 收入决算表(财决03表)'!$A$10:$K$500,4,FALSE)),"",VLOOKUP(A82,'[1]Z03 收入决算表(财决03表)'!$A$10:$K$500,4,FALSE))</f>
        <v/>
      </c>
      <c r="D82" s="143" t="str">
        <f>IF(ISERROR(VLOOKUP(A82,'[1]Z03 收入决算表(财决03表)'!$A$10:$K$500,5,FALSE)),"",VLOOKUP(A82,'[1]Z03 收入决算表(财决03表)'!$A$10:$K$500,5,FALSE))</f>
        <v/>
      </c>
      <c r="E82" s="143" t="str">
        <f>IF(ISERROR(VLOOKUP(A82,'[1]Z03 收入决算表(财决03表)'!$A$10:$K$500,6,FALSE)),"",VLOOKUP(A82,'[1]Z03 收入决算表(财决03表)'!$A$10:$K$500,6,FALSE))</f>
        <v/>
      </c>
      <c r="F82" s="143" t="str">
        <f>IF(ISERROR(VLOOKUP(A82,'[1]Z03 收入决算表(财决03表)'!$A$10:$K$500,7,FALSE)),"",VLOOKUP(A82,'[1]Z03 收入决算表(财决03表)'!$A$10:$K$500,7,FALSE))</f>
        <v/>
      </c>
      <c r="G82" s="143" t="str">
        <f>IF(ISERROR(VLOOKUP(A82,'[1]Z03 收入决算表(财决03表)'!$A$10:$K$500,8,FALSE)),"",VLOOKUP(A82,'[1]Z03 收入决算表(财决03表)'!$A$10:$K$500,8,FALSE))</f>
        <v/>
      </c>
      <c r="H82" s="143" t="str">
        <f>IF(ISERROR(VLOOKUP(A82,'[1]Z03 收入决算表(财决03表)'!$A$10:$K$500,9,FALSE)),"",VLOOKUP(A82,'[1]Z03 收入决算表(财决03表)'!$A$10:$K$500,9,FALSE))</f>
        <v/>
      </c>
      <c r="I82" s="143" t="str">
        <f>IF(ISERROR(VLOOKUP(A82,'[1]Z03 收入决算表(财决03表)'!$A$10:$K$500,10,FALSE)),"",VLOOKUP(A82,'[1]Z03 收入决算表(财决03表)'!$A$10:$K$500,10,FALSE))</f>
        <v/>
      </c>
      <c r="J82" s="143" t="str">
        <f>IF(ISERROR(VLOOKUP(A82,'[1]Z03 收入决算表(财决03表)'!$A$10:$K$500,11,FALSE)),"",VLOOKUP(A82,'[1]Z03 收入决算表(财决03表)'!$A$10:$K$500,11,FALSE))</f>
        <v/>
      </c>
      <c r="K82" s="165">
        <f>'[1]Z03 收入决算表(财决03表)'!A81</f>
        <v>0</v>
      </c>
      <c r="L82" s="154">
        <f>'[1]Z03 收入决算表(财决03表)'!$E81</f>
        <v>0</v>
      </c>
      <c r="M82" s="150" t="str">
        <f t="shared" si="3"/>
        <v/>
      </c>
    </row>
    <row r="83" ht="22.5" customHeight="1" spans="1:13">
      <c r="A83" s="142" t="str">
        <f t="shared" si="2"/>
        <v/>
      </c>
      <c r="B83" s="142"/>
      <c r="C83" s="142" t="str">
        <f>IF(ISERROR(VLOOKUP(A83,'[1]Z03 收入决算表(财决03表)'!$A$10:$K$500,4,FALSE)),"",VLOOKUP(A83,'[1]Z03 收入决算表(财决03表)'!$A$10:$K$500,4,FALSE))</f>
        <v/>
      </c>
      <c r="D83" s="143" t="str">
        <f>IF(ISERROR(VLOOKUP(A83,'[1]Z03 收入决算表(财决03表)'!$A$10:$K$500,5,FALSE)),"",VLOOKUP(A83,'[1]Z03 收入决算表(财决03表)'!$A$10:$K$500,5,FALSE))</f>
        <v/>
      </c>
      <c r="E83" s="143" t="str">
        <f>IF(ISERROR(VLOOKUP(A83,'[1]Z03 收入决算表(财决03表)'!$A$10:$K$500,6,FALSE)),"",VLOOKUP(A83,'[1]Z03 收入决算表(财决03表)'!$A$10:$K$500,6,FALSE))</f>
        <v/>
      </c>
      <c r="F83" s="143" t="str">
        <f>IF(ISERROR(VLOOKUP(A83,'[1]Z03 收入决算表(财决03表)'!$A$10:$K$500,7,FALSE)),"",VLOOKUP(A83,'[1]Z03 收入决算表(财决03表)'!$A$10:$K$500,7,FALSE))</f>
        <v/>
      </c>
      <c r="G83" s="143" t="str">
        <f>IF(ISERROR(VLOOKUP(A83,'[1]Z03 收入决算表(财决03表)'!$A$10:$K$500,8,FALSE)),"",VLOOKUP(A83,'[1]Z03 收入决算表(财决03表)'!$A$10:$K$500,8,FALSE))</f>
        <v/>
      </c>
      <c r="H83" s="143" t="str">
        <f>IF(ISERROR(VLOOKUP(A83,'[1]Z03 收入决算表(财决03表)'!$A$10:$K$500,9,FALSE)),"",VLOOKUP(A83,'[1]Z03 收入决算表(财决03表)'!$A$10:$K$500,9,FALSE))</f>
        <v/>
      </c>
      <c r="I83" s="143" t="str">
        <f>IF(ISERROR(VLOOKUP(A83,'[1]Z03 收入决算表(财决03表)'!$A$10:$K$500,10,FALSE)),"",VLOOKUP(A83,'[1]Z03 收入决算表(财决03表)'!$A$10:$K$500,10,FALSE))</f>
        <v/>
      </c>
      <c r="J83" s="143" t="str">
        <f>IF(ISERROR(VLOOKUP(A83,'[1]Z03 收入决算表(财决03表)'!$A$10:$K$500,11,FALSE)),"",VLOOKUP(A83,'[1]Z03 收入决算表(财决03表)'!$A$10:$K$500,11,FALSE))</f>
        <v/>
      </c>
      <c r="K83" s="165">
        <f>'[1]Z03 收入决算表(财决03表)'!A82</f>
        <v>0</v>
      </c>
      <c r="L83" s="154">
        <f>'[1]Z03 收入决算表(财决03表)'!$E82</f>
        <v>0</v>
      </c>
      <c r="M83" s="150" t="str">
        <f t="shared" si="3"/>
        <v/>
      </c>
    </row>
    <row r="84" ht="22.5" customHeight="1" spans="1:13">
      <c r="A84" s="142" t="str">
        <f t="shared" si="2"/>
        <v/>
      </c>
      <c r="B84" s="142"/>
      <c r="C84" s="142" t="str">
        <f>IF(ISERROR(VLOOKUP(A84,'[1]Z03 收入决算表(财决03表)'!$A$10:$K$500,4,FALSE)),"",VLOOKUP(A84,'[1]Z03 收入决算表(财决03表)'!$A$10:$K$500,4,FALSE))</f>
        <v/>
      </c>
      <c r="D84" s="143" t="str">
        <f>IF(ISERROR(VLOOKUP(A84,'[1]Z03 收入决算表(财决03表)'!$A$10:$K$500,5,FALSE)),"",VLOOKUP(A84,'[1]Z03 收入决算表(财决03表)'!$A$10:$K$500,5,FALSE))</f>
        <v/>
      </c>
      <c r="E84" s="143" t="str">
        <f>IF(ISERROR(VLOOKUP(A84,'[1]Z03 收入决算表(财决03表)'!$A$10:$K$500,6,FALSE)),"",VLOOKUP(A84,'[1]Z03 收入决算表(财决03表)'!$A$10:$K$500,6,FALSE))</f>
        <v/>
      </c>
      <c r="F84" s="143" t="str">
        <f>IF(ISERROR(VLOOKUP(A84,'[1]Z03 收入决算表(财决03表)'!$A$10:$K$500,7,FALSE)),"",VLOOKUP(A84,'[1]Z03 收入决算表(财决03表)'!$A$10:$K$500,7,FALSE))</f>
        <v/>
      </c>
      <c r="G84" s="143" t="str">
        <f>IF(ISERROR(VLOOKUP(A84,'[1]Z03 收入决算表(财决03表)'!$A$10:$K$500,8,FALSE)),"",VLOOKUP(A84,'[1]Z03 收入决算表(财决03表)'!$A$10:$K$500,8,FALSE))</f>
        <v/>
      </c>
      <c r="H84" s="143" t="str">
        <f>IF(ISERROR(VLOOKUP(A84,'[1]Z03 收入决算表(财决03表)'!$A$10:$K$500,9,FALSE)),"",VLOOKUP(A84,'[1]Z03 收入决算表(财决03表)'!$A$10:$K$500,9,FALSE))</f>
        <v/>
      </c>
      <c r="I84" s="143" t="str">
        <f>IF(ISERROR(VLOOKUP(A84,'[1]Z03 收入决算表(财决03表)'!$A$10:$K$500,10,FALSE)),"",VLOOKUP(A84,'[1]Z03 收入决算表(财决03表)'!$A$10:$K$500,10,FALSE))</f>
        <v/>
      </c>
      <c r="J84" s="143" t="str">
        <f>IF(ISERROR(VLOOKUP(A84,'[1]Z03 收入决算表(财决03表)'!$A$10:$K$500,11,FALSE)),"",VLOOKUP(A84,'[1]Z03 收入决算表(财决03表)'!$A$10:$K$500,11,FALSE))</f>
        <v/>
      </c>
      <c r="K84" s="165">
        <f>'[1]Z03 收入决算表(财决03表)'!A83</f>
        <v>0</v>
      </c>
      <c r="L84" s="154">
        <f>'[1]Z03 收入决算表(财决03表)'!$E83</f>
        <v>0</v>
      </c>
      <c r="M84" s="150" t="str">
        <f t="shared" si="3"/>
        <v/>
      </c>
    </row>
    <row r="85" ht="22.5" customHeight="1" spans="1:13">
      <c r="A85" s="142" t="str">
        <f t="shared" si="2"/>
        <v/>
      </c>
      <c r="B85" s="142"/>
      <c r="C85" s="142" t="str">
        <f>IF(ISERROR(VLOOKUP(A85,'[1]Z03 收入决算表(财决03表)'!$A$10:$K$500,4,FALSE)),"",VLOOKUP(A85,'[1]Z03 收入决算表(财决03表)'!$A$10:$K$500,4,FALSE))</f>
        <v/>
      </c>
      <c r="D85" s="143" t="str">
        <f>IF(ISERROR(VLOOKUP(A85,'[1]Z03 收入决算表(财决03表)'!$A$10:$K$500,5,FALSE)),"",VLOOKUP(A85,'[1]Z03 收入决算表(财决03表)'!$A$10:$K$500,5,FALSE))</f>
        <v/>
      </c>
      <c r="E85" s="143" t="str">
        <f>IF(ISERROR(VLOOKUP(A85,'[1]Z03 收入决算表(财决03表)'!$A$10:$K$500,6,FALSE)),"",VLOOKUP(A85,'[1]Z03 收入决算表(财决03表)'!$A$10:$K$500,6,FALSE))</f>
        <v/>
      </c>
      <c r="F85" s="143" t="str">
        <f>IF(ISERROR(VLOOKUP(A85,'[1]Z03 收入决算表(财决03表)'!$A$10:$K$500,7,FALSE)),"",VLOOKUP(A85,'[1]Z03 收入决算表(财决03表)'!$A$10:$K$500,7,FALSE))</f>
        <v/>
      </c>
      <c r="G85" s="143" t="str">
        <f>IF(ISERROR(VLOOKUP(A85,'[1]Z03 收入决算表(财决03表)'!$A$10:$K$500,8,FALSE)),"",VLOOKUP(A85,'[1]Z03 收入决算表(财决03表)'!$A$10:$K$500,8,FALSE))</f>
        <v/>
      </c>
      <c r="H85" s="143" t="str">
        <f>IF(ISERROR(VLOOKUP(A85,'[1]Z03 收入决算表(财决03表)'!$A$10:$K$500,9,FALSE)),"",VLOOKUP(A85,'[1]Z03 收入决算表(财决03表)'!$A$10:$K$500,9,FALSE))</f>
        <v/>
      </c>
      <c r="I85" s="143" t="str">
        <f>IF(ISERROR(VLOOKUP(A85,'[1]Z03 收入决算表(财决03表)'!$A$10:$K$500,10,FALSE)),"",VLOOKUP(A85,'[1]Z03 收入决算表(财决03表)'!$A$10:$K$500,10,FALSE))</f>
        <v/>
      </c>
      <c r="J85" s="143" t="str">
        <f>IF(ISERROR(VLOOKUP(A85,'[1]Z03 收入决算表(财决03表)'!$A$10:$K$500,11,FALSE)),"",VLOOKUP(A85,'[1]Z03 收入决算表(财决03表)'!$A$10:$K$500,11,FALSE))</f>
        <v/>
      </c>
      <c r="K85" s="165">
        <f>'[1]Z03 收入决算表(财决03表)'!A84</f>
        <v>0</v>
      </c>
      <c r="L85" s="154">
        <f>'[1]Z03 收入决算表(财决03表)'!$E84</f>
        <v>0</v>
      </c>
      <c r="M85" s="150" t="str">
        <f t="shared" si="3"/>
        <v/>
      </c>
    </row>
    <row r="86" ht="22.5" customHeight="1" spans="1:13">
      <c r="A86" s="142" t="str">
        <f t="shared" si="2"/>
        <v/>
      </c>
      <c r="B86" s="142"/>
      <c r="C86" s="142" t="str">
        <f>IF(ISERROR(VLOOKUP(A86,'[1]Z03 收入决算表(财决03表)'!$A$10:$K$500,4,FALSE)),"",VLOOKUP(A86,'[1]Z03 收入决算表(财决03表)'!$A$10:$K$500,4,FALSE))</f>
        <v/>
      </c>
      <c r="D86" s="143" t="str">
        <f>IF(ISERROR(VLOOKUP(A86,'[1]Z03 收入决算表(财决03表)'!$A$10:$K$500,5,FALSE)),"",VLOOKUP(A86,'[1]Z03 收入决算表(财决03表)'!$A$10:$K$500,5,FALSE))</f>
        <v/>
      </c>
      <c r="E86" s="143" t="str">
        <f>IF(ISERROR(VLOOKUP(A86,'[1]Z03 收入决算表(财决03表)'!$A$10:$K$500,6,FALSE)),"",VLOOKUP(A86,'[1]Z03 收入决算表(财决03表)'!$A$10:$K$500,6,FALSE))</f>
        <v/>
      </c>
      <c r="F86" s="143" t="str">
        <f>IF(ISERROR(VLOOKUP(A86,'[1]Z03 收入决算表(财决03表)'!$A$10:$K$500,7,FALSE)),"",VLOOKUP(A86,'[1]Z03 收入决算表(财决03表)'!$A$10:$K$500,7,FALSE))</f>
        <v/>
      </c>
      <c r="G86" s="143" t="str">
        <f>IF(ISERROR(VLOOKUP(A86,'[1]Z03 收入决算表(财决03表)'!$A$10:$K$500,8,FALSE)),"",VLOOKUP(A86,'[1]Z03 收入决算表(财决03表)'!$A$10:$K$500,8,FALSE))</f>
        <v/>
      </c>
      <c r="H86" s="143" t="str">
        <f>IF(ISERROR(VLOOKUP(A86,'[1]Z03 收入决算表(财决03表)'!$A$10:$K$500,9,FALSE)),"",VLOOKUP(A86,'[1]Z03 收入决算表(财决03表)'!$A$10:$K$500,9,FALSE))</f>
        <v/>
      </c>
      <c r="I86" s="143" t="str">
        <f>IF(ISERROR(VLOOKUP(A86,'[1]Z03 收入决算表(财决03表)'!$A$10:$K$500,10,FALSE)),"",VLOOKUP(A86,'[1]Z03 收入决算表(财决03表)'!$A$10:$K$500,10,FALSE))</f>
        <v/>
      </c>
      <c r="J86" s="143" t="str">
        <f>IF(ISERROR(VLOOKUP(A86,'[1]Z03 收入决算表(财决03表)'!$A$10:$K$500,11,FALSE)),"",VLOOKUP(A86,'[1]Z03 收入决算表(财决03表)'!$A$10:$K$500,11,FALSE))</f>
        <v/>
      </c>
      <c r="K86" s="165">
        <f>'[1]Z03 收入决算表(财决03表)'!A85</f>
        <v>0</v>
      </c>
      <c r="L86" s="154">
        <f>'[1]Z03 收入决算表(财决03表)'!$E85</f>
        <v>0</v>
      </c>
      <c r="M86" s="150" t="str">
        <f t="shared" si="3"/>
        <v/>
      </c>
    </row>
    <row r="87" ht="22.5" customHeight="1" spans="1:13">
      <c r="A87" s="142" t="str">
        <f t="shared" si="2"/>
        <v/>
      </c>
      <c r="B87" s="142"/>
      <c r="C87" s="142" t="str">
        <f>IF(ISERROR(VLOOKUP(A87,'[1]Z03 收入决算表(财决03表)'!$A$10:$K$500,4,FALSE)),"",VLOOKUP(A87,'[1]Z03 收入决算表(财决03表)'!$A$10:$K$500,4,FALSE))</f>
        <v/>
      </c>
      <c r="D87" s="143" t="str">
        <f>IF(ISERROR(VLOOKUP(A87,'[1]Z03 收入决算表(财决03表)'!$A$10:$K$500,5,FALSE)),"",VLOOKUP(A87,'[1]Z03 收入决算表(财决03表)'!$A$10:$K$500,5,FALSE))</f>
        <v/>
      </c>
      <c r="E87" s="143" t="str">
        <f>IF(ISERROR(VLOOKUP(A87,'[1]Z03 收入决算表(财决03表)'!$A$10:$K$500,6,FALSE)),"",VLOOKUP(A87,'[1]Z03 收入决算表(财决03表)'!$A$10:$K$500,6,FALSE))</f>
        <v/>
      </c>
      <c r="F87" s="143" t="str">
        <f>IF(ISERROR(VLOOKUP(A87,'[1]Z03 收入决算表(财决03表)'!$A$10:$K$500,7,FALSE)),"",VLOOKUP(A87,'[1]Z03 收入决算表(财决03表)'!$A$10:$K$500,7,FALSE))</f>
        <v/>
      </c>
      <c r="G87" s="143" t="str">
        <f>IF(ISERROR(VLOOKUP(A87,'[1]Z03 收入决算表(财决03表)'!$A$10:$K$500,8,FALSE)),"",VLOOKUP(A87,'[1]Z03 收入决算表(财决03表)'!$A$10:$K$500,8,FALSE))</f>
        <v/>
      </c>
      <c r="H87" s="143" t="str">
        <f>IF(ISERROR(VLOOKUP(A87,'[1]Z03 收入决算表(财决03表)'!$A$10:$K$500,9,FALSE)),"",VLOOKUP(A87,'[1]Z03 收入决算表(财决03表)'!$A$10:$K$500,9,FALSE))</f>
        <v/>
      </c>
      <c r="I87" s="143" t="str">
        <f>IF(ISERROR(VLOOKUP(A87,'[1]Z03 收入决算表(财决03表)'!$A$10:$K$500,10,FALSE)),"",VLOOKUP(A87,'[1]Z03 收入决算表(财决03表)'!$A$10:$K$500,10,FALSE))</f>
        <v/>
      </c>
      <c r="J87" s="143" t="str">
        <f>IF(ISERROR(VLOOKUP(A87,'[1]Z03 收入决算表(财决03表)'!$A$10:$K$500,11,FALSE)),"",VLOOKUP(A87,'[1]Z03 收入决算表(财决03表)'!$A$10:$K$500,11,FALSE))</f>
        <v/>
      </c>
      <c r="K87" s="165">
        <f>'[1]Z03 收入决算表(财决03表)'!A86</f>
        <v>0</v>
      </c>
      <c r="L87" s="154">
        <f>'[1]Z03 收入决算表(财决03表)'!$E86</f>
        <v>0</v>
      </c>
      <c r="M87" s="150" t="str">
        <f t="shared" si="3"/>
        <v/>
      </c>
    </row>
    <row r="88" ht="22.5" customHeight="1" spans="1:13">
      <c r="A88" s="142" t="str">
        <f t="shared" si="2"/>
        <v/>
      </c>
      <c r="B88" s="142"/>
      <c r="C88" s="142" t="str">
        <f>IF(ISERROR(VLOOKUP(A88,'[1]Z03 收入决算表(财决03表)'!$A$10:$K$500,4,FALSE)),"",VLOOKUP(A88,'[1]Z03 收入决算表(财决03表)'!$A$10:$K$500,4,FALSE))</f>
        <v/>
      </c>
      <c r="D88" s="143" t="str">
        <f>IF(ISERROR(VLOOKUP(A88,'[1]Z03 收入决算表(财决03表)'!$A$10:$K$500,5,FALSE)),"",VLOOKUP(A88,'[1]Z03 收入决算表(财决03表)'!$A$10:$K$500,5,FALSE))</f>
        <v/>
      </c>
      <c r="E88" s="143" t="str">
        <f>IF(ISERROR(VLOOKUP(A88,'[1]Z03 收入决算表(财决03表)'!$A$10:$K$500,6,FALSE)),"",VLOOKUP(A88,'[1]Z03 收入决算表(财决03表)'!$A$10:$K$500,6,FALSE))</f>
        <v/>
      </c>
      <c r="F88" s="143" t="str">
        <f>IF(ISERROR(VLOOKUP(A88,'[1]Z03 收入决算表(财决03表)'!$A$10:$K$500,7,FALSE)),"",VLOOKUP(A88,'[1]Z03 收入决算表(财决03表)'!$A$10:$K$500,7,FALSE))</f>
        <v/>
      </c>
      <c r="G88" s="143" t="str">
        <f>IF(ISERROR(VLOOKUP(A88,'[1]Z03 收入决算表(财决03表)'!$A$10:$K$500,8,FALSE)),"",VLOOKUP(A88,'[1]Z03 收入决算表(财决03表)'!$A$10:$K$500,8,FALSE))</f>
        <v/>
      </c>
      <c r="H88" s="143" t="str">
        <f>IF(ISERROR(VLOOKUP(A88,'[1]Z03 收入决算表(财决03表)'!$A$10:$K$500,9,FALSE)),"",VLOOKUP(A88,'[1]Z03 收入决算表(财决03表)'!$A$10:$K$500,9,FALSE))</f>
        <v/>
      </c>
      <c r="I88" s="143" t="str">
        <f>IF(ISERROR(VLOOKUP(A88,'[1]Z03 收入决算表(财决03表)'!$A$10:$K$500,10,FALSE)),"",VLOOKUP(A88,'[1]Z03 收入决算表(财决03表)'!$A$10:$K$500,10,FALSE))</f>
        <v/>
      </c>
      <c r="J88" s="143" t="str">
        <f>IF(ISERROR(VLOOKUP(A88,'[1]Z03 收入决算表(财决03表)'!$A$10:$K$500,11,FALSE)),"",VLOOKUP(A88,'[1]Z03 收入决算表(财决03表)'!$A$10:$K$500,11,FALSE))</f>
        <v/>
      </c>
      <c r="K88" s="165">
        <f>'[1]Z03 收入决算表(财决03表)'!A87</f>
        <v>0</v>
      </c>
      <c r="L88" s="154">
        <f>'[1]Z03 收入决算表(财决03表)'!$E87</f>
        <v>0</v>
      </c>
      <c r="M88" s="150" t="str">
        <f t="shared" si="3"/>
        <v/>
      </c>
    </row>
    <row r="89" ht="22.5" customHeight="1" spans="1:13">
      <c r="A89" s="142" t="str">
        <f t="shared" si="2"/>
        <v/>
      </c>
      <c r="B89" s="142"/>
      <c r="C89" s="142" t="str">
        <f>IF(ISERROR(VLOOKUP(A89,'[1]Z03 收入决算表(财决03表)'!$A$10:$K$500,4,FALSE)),"",VLOOKUP(A89,'[1]Z03 收入决算表(财决03表)'!$A$10:$K$500,4,FALSE))</f>
        <v/>
      </c>
      <c r="D89" s="143" t="str">
        <f>IF(ISERROR(VLOOKUP(A89,'[1]Z03 收入决算表(财决03表)'!$A$10:$K$500,5,FALSE)),"",VLOOKUP(A89,'[1]Z03 收入决算表(财决03表)'!$A$10:$K$500,5,FALSE))</f>
        <v/>
      </c>
      <c r="E89" s="143" t="str">
        <f>IF(ISERROR(VLOOKUP(A89,'[1]Z03 收入决算表(财决03表)'!$A$10:$K$500,6,FALSE)),"",VLOOKUP(A89,'[1]Z03 收入决算表(财决03表)'!$A$10:$K$500,6,FALSE))</f>
        <v/>
      </c>
      <c r="F89" s="143" t="str">
        <f>IF(ISERROR(VLOOKUP(A89,'[1]Z03 收入决算表(财决03表)'!$A$10:$K$500,7,FALSE)),"",VLOOKUP(A89,'[1]Z03 收入决算表(财决03表)'!$A$10:$K$500,7,FALSE))</f>
        <v/>
      </c>
      <c r="G89" s="143" t="str">
        <f>IF(ISERROR(VLOOKUP(A89,'[1]Z03 收入决算表(财决03表)'!$A$10:$K$500,8,FALSE)),"",VLOOKUP(A89,'[1]Z03 收入决算表(财决03表)'!$A$10:$K$500,8,FALSE))</f>
        <v/>
      </c>
      <c r="H89" s="143" t="str">
        <f>IF(ISERROR(VLOOKUP(A89,'[1]Z03 收入决算表(财决03表)'!$A$10:$K$500,9,FALSE)),"",VLOOKUP(A89,'[1]Z03 收入决算表(财决03表)'!$A$10:$K$500,9,FALSE))</f>
        <v/>
      </c>
      <c r="I89" s="143" t="str">
        <f>IF(ISERROR(VLOOKUP(A89,'[1]Z03 收入决算表(财决03表)'!$A$10:$K$500,10,FALSE)),"",VLOOKUP(A89,'[1]Z03 收入决算表(财决03表)'!$A$10:$K$500,10,FALSE))</f>
        <v/>
      </c>
      <c r="J89" s="143" t="str">
        <f>IF(ISERROR(VLOOKUP(A89,'[1]Z03 收入决算表(财决03表)'!$A$10:$K$500,11,FALSE)),"",VLOOKUP(A89,'[1]Z03 收入决算表(财决03表)'!$A$10:$K$500,11,FALSE))</f>
        <v/>
      </c>
      <c r="K89" s="165">
        <f>'[1]Z03 收入决算表(财决03表)'!A88</f>
        <v>0</v>
      </c>
      <c r="L89" s="154">
        <f>'[1]Z03 收入决算表(财决03表)'!$E88</f>
        <v>0</v>
      </c>
      <c r="M89" s="150" t="str">
        <f t="shared" si="3"/>
        <v/>
      </c>
    </row>
    <row r="90" ht="22.5" customHeight="1" spans="1:13">
      <c r="A90" s="142" t="str">
        <f t="shared" si="2"/>
        <v/>
      </c>
      <c r="B90" s="142"/>
      <c r="C90" s="142" t="str">
        <f>IF(ISERROR(VLOOKUP(A90,'[1]Z03 收入决算表(财决03表)'!$A$10:$K$500,4,FALSE)),"",VLOOKUP(A90,'[1]Z03 收入决算表(财决03表)'!$A$10:$K$500,4,FALSE))</f>
        <v/>
      </c>
      <c r="D90" s="143" t="str">
        <f>IF(ISERROR(VLOOKUP(A90,'[1]Z03 收入决算表(财决03表)'!$A$10:$K$500,5,FALSE)),"",VLOOKUP(A90,'[1]Z03 收入决算表(财决03表)'!$A$10:$K$500,5,FALSE))</f>
        <v/>
      </c>
      <c r="E90" s="143" t="str">
        <f>IF(ISERROR(VLOOKUP(A90,'[1]Z03 收入决算表(财决03表)'!$A$10:$K$500,6,FALSE)),"",VLOOKUP(A90,'[1]Z03 收入决算表(财决03表)'!$A$10:$K$500,6,FALSE))</f>
        <v/>
      </c>
      <c r="F90" s="143" t="str">
        <f>IF(ISERROR(VLOOKUP(A90,'[1]Z03 收入决算表(财决03表)'!$A$10:$K$500,7,FALSE)),"",VLOOKUP(A90,'[1]Z03 收入决算表(财决03表)'!$A$10:$K$500,7,FALSE))</f>
        <v/>
      </c>
      <c r="G90" s="143" t="str">
        <f>IF(ISERROR(VLOOKUP(A90,'[1]Z03 收入决算表(财决03表)'!$A$10:$K$500,8,FALSE)),"",VLOOKUP(A90,'[1]Z03 收入决算表(财决03表)'!$A$10:$K$500,8,FALSE))</f>
        <v/>
      </c>
      <c r="H90" s="143" t="str">
        <f>IF(ISERROR(VLOOKUP(A90,'[1]Z03 收入决算表(财决03表)'!$A$10:$K$500,9,FALSE)),"",VLOOKUP(A90,'[1]Z03 收入决算表(财决03表)'!$A$10:$K$500,9,FALSE))</f>
        <v/>
      </c>
      <c r="I90" s="143" t="str">
        <f>IF(ISERROR(VLOOKUP(A90,'[1]Z03 收入决算表(财决03表)'!$A$10:$K$500,10,FALSE)),"",VLOOKUP(A90,'[1]Z03 收入决算表(财决03表)'!$A$10:$K$500,10,FALSE))</f>
        <v/>
      </c>
      <c r="J90" s="143" t="str">
        <f>IF(ISERROR(VLOOKUP(A90,'[1]Z03 收入决算表(财决03表)'!$A$10:$K$500,11,FALSE)),"",VLOOKUP(A90,'[1]Z03 收入决算表(财决03表)'!$A$10:$K$500,11,FALSE))</f>
        <v/>
      </c>
      <c r="K90" s="165">
        <f>'[1]Z03 收入决算表(财决03表)'!A89</f>
        <v>0</v>
      </c>
      <c r="L90" s="154">
        <f>'[1]Z03 收入决算表(财决03表)'!$E89</f>
        <v>0</v>
      </c>
      <c r="M90" s="150" t="str">
        <f t="shared" si="3"/>
        <v/>
      </c>
    </row>
    <row r="91" ht="22.5" customHeight="1" spans="1:13">
      <c r="A91" s="142" t="str">
        <f t="shared" si="2"/>
        <v/>
      </c>
      <c r="B91" s="142"/>
      <c r="C91" s="142" t="str">
        <f>IF(ISERROR(VLOOKUP(A91,'[1]Z03 收入决算表(财决03表)'!$A$10:$K$500,4,FALSE)),"",VLOOKUP(A91,'[1]Z03 收入决算表(财决03表)'!$A$10:$K$500,4,FALSE))</f>
        <v/>
      </c>
      <c r="D91" s="143" t="str">
        <f>IF(ISERROR(VLOOKUP(A91,'[1]Z03 收入决算表(财决03表)'!$A$10:$K$500,5,FALSE)),"",VLOOKUP(A91,'[1]Z03 收入决算表(财决03表)'!$A$10:$K$500,5,FALSE))</f>
        <v/>
      </c>
      <c r="E91" s="143" t="str">
        <f>IF(ISERROR(VLOOKUP(A91,'[1]Z03 收入决算表(财决03表)'!$A$10:$K$500,6,FALSE)),"",VLOOKUP(A91,'[1]Z03 收入决算表(财决03表)'!$A$10:$K$500,6,FALSE))</f>
        <v/>
      </c>
      <c r="F91" s="143" t="str">
        <f>IF(ISERROR(VLOOKUP(A91,'[1]Z03 收入决算表(财决03表)'!$A$10:$K$500,7,FALSE)),"",VLOOKUP(A91,'[1]Z03 收入决算表(财决03表)'!$A$10:$K$500,7,FALSE))</f>
        <v/>
      </c>
      <c r="G91" s="143" t="str">
        <f>IF(ISERROR(VLOOKUP(A91,'[1]Z03 收入决算表(财决03表)'!$A$10:$K$500,8,FALSE)),"",VLOOKUP(A91,'[1]Z03 收入决算表(财决03表)'!$A$10:$K$500,8,FALSE))</f>
        <v/>
      </c>
      <c r="H91" s="143" t="str">
        <f>IF(ISERROR(VLOOKUP(A91,'[1]Z03 收入决算表(财决03表)'!$A$10:$K$500,9,FALSE)),"",VLOOKUP(A91,'[1]Z03 收入决算表(财决03表)'!$A$10:$K$500,9,FALSE))</f>
        <v/>
      </c>
      <c r="I91" s="143" t="str">
        <f>IF(ISERROR(VLOOKUP(A91,'[1]Z03 收入决算表(财决03表)'!$A$10:$K$500,10,FALSE)),"",VLOOKUP(A91,'[1]Z03 收入决算表(财决03表)'!$A$10:$K$500,10,FALSE))</f>
        <v/>
      </c>
      <c r="J91" s="143" t="str">
        <f>IF(ISERROR(VLOOKUP(A91,'[1]Z03 收入决算表(财决03表)'!$A$10:$K$500,11,FALSE)),"",VLOOKUP(A91,'[1]Z03 收入决算表(财决03表)'!$A$10:$K$500,11,FALSE))</f>
        <v/>
      </c>
      <c r="K91" s="165">
        <f>'[1]Z03 收入决算表(财决03表)'!A90</f>
        <v>0</v>
      </c>
      <c r="L91" s="154">
        <f>'[1]Z03 收入决算表(财决03表)'!$E90</f>
        <v>0</v>
      </c>
      <c r="M91" s="150" t="str">
        <f t="shared" si="3"/>
        <v/>
      </c>
    </row>
    <row r="92" ht="22.5" customHeight="1" spans="1:13">
      <c r="A92" s="142" t="str">
        <f t="shared" si="2"/>
        <v/>
      </c>
      <c r="B92" s="142"/>
      <c r="C92" s="142" t="str">
        <f>IF(ISERROR(VLOOKUP(A92,'[1]Z03 收入决算表(财决03表)'!$A$10:$K$500,4,FALSE)),"",VLOOKUP(A92,'[1]Z03 收入决算表(财决03表)'!$A$10:$K$500,4,FALSE))</f>
        <v/>
      </c>
      <c r="D92" s="143" t="str">
        <f>IF(ISERROR(VLOOKUP(A92,'[1]Z03 收入决算表(财决03表)'!$A$10:$K$500,5,FALSE)),"",VLOOKUP(A92,'[1]Z03 收入决算表(财决03表)'!$A$10:$K$500,5,FALSE))</f>
        <v/>
      </c>
      <c r="E92" s="143" t="str">
        <f>IF(ISERROR(VLOOKUP(A92,'[1]Z03 收入决算表(财决03表)'!$A$10:$K$500,6,FALSE)),"",VLOOKUP(A92,'[1]Z03 收入决算表(财决03表)'!$A$10:$K$500,6,FALSE))</f>
        <v/>
      </c>
      <c r="F92" s="143" t="str">
        <f>IF(ISERROR(VLOOKUP(A92,'[1]Z03 收入决算表(财决03表)'!$A$10:$K$500,7,FALSE)),"",VLOOKUP(A92,'[1]Z03 收入决算表(财决03表)'!$A$10:$K$500,7,FALSE))</f>
        <v/>
      </c>
      <c r="G92" s="143" t="str">
        <f>IF(ISERROR(VLOOKUP(A92,'[1]Z03 收入决算表(财决03表)'!$A$10:$K$500,8,FALSE)),"",VLOOKUP(A92,'[1]Z03 收入决算表(财决03表)'!$A$10:$K$500,8,FALSE))</f>
        <v/>
      </c>
      <c r="H92" s="143" t="str">
        <f>IF(ISERROR(VLOOKUP(A92,'[1]Z03 收入决算表(财决03表)'!$A$10:$K$500,9,FALSE)),"",VLOOKUP(A92,'[1]Z03 收入决算表(财决03表)'!$A$10:$K$500,9,FALSE))</f>
        <v/>
      </c>
      <c r="I92" s="143" t="str">
        <f>IF(ISERROR(VLOOKUP(A92,'[1]Z03 收入决算表(财决03表)'!$A$10:$K$500,10,FALSE)),"",VLOOKUP(A92,'[1]Z03 收入决算表(财决03表)'!$A$10:$K$500,10,FALSE))</f>
        <v/>
      </c>
      <c r="J92" s="143" t="str">
        <f>IF(ISERROR(VLOOKUP(A92,'[1]Z03 收入决算表(财决03表)'!$A$10:$K$500,11,FALSE)),"",VLOOKUP(A92,'[1]Z03 收入决算表(财决03表)'!$A$10:$K$500,11,FALSE))</f>
        <v/>
      </c>
      <c r="K92" s="165">
        <f>'[1]Z03 收入决算表(财决03表)'!A91</f>
        <v>0</v>
      </c>
      <c r="L92" s="154">
        <f>'[1]Z03 收入决算表(财决03表)'!$E91</f>
        <v>0</v>
      </c>
      <c r="M92" s="150" t="str">
        <f t="shared" si="3"/>
        <v/>
      </c>
    </row>
    <row r="93" ht="22.5" customHeight="1" spans="1:13">
      <c r="A93" s="142" t="str">
        <f t="shared" si="2"/>
        <v/>
      </c>
      <c r="B93" s="142"/>
      <c r="C93" s="142" t="str">
        <f>IF(ISERROR(VLOOKUP(A93,'[1]Z03 收入决算表(财决03表)'!$A$10:$K$500,4,FALSE)),"",VLOOKUP(A93,'[1]Z03 收入决算表(财决03表)'!$A$10:$K$500,4,FALSE))</f>
        <v/>
      </c>
      <c r="D93" s="143" t="str">
        <f>IF(ISERROR(VLOOKUP(A93,'[1]Z03 收入决算表(财决03表)'!$A$10:$K$500,5,FALSE)),"",VLOOKUP(A93,'[1]Z03 收入决算表(财决03表)'!$A$10:$K$500,5,FALSE))</f>
        <v/>
      </c>
      <c r="E93" s="143" t="str">
        <f>IF(ISERROR(VLOOKUP(A93,'[1]Z03 收入决算表(财决03表)'!$A$10:$K$500,6,FALSE)),"",VLOOKUP(A93,'[1]Z03 收入决算表(财决03表)'!$A$10:$K$500,6,FALSE))</f>
        <v/>
      </c>
      <c r="F93" s="143" t="str">
        <f>IF(ISERROR(VLOOKUP(A93,'[1]Z03 收入决算表(财决03表)'!$A$10:$K$500,7,FALSE)),"",VLOOKUP(A93,'[1]Z03 收入决算表(财决03表)'!$A$10:$K$500,7,FALSE))</f>
        <v/>
      </c>
      <c r="G93" s="143" t="str">
        <f>IF(ISERROR(VLOOKUP(A93,'[1]Z03 收入决算表(财决03表)'!$A$10:$K$500,8,FALSE)),"",VLOOKUP(A93,'[1]Z03 收入决算表(财决03表)'!$A$10:$K$500,8,FALSE))</f>
        <v/>
      </c>
      <c r="H93" s="143" t="str">
        <f>IF(ISERROR(VLOOKUP(A93,'[1]Z03 收入决算表(财决03表)'!$A$10:$K$500,9,FALSE)),"",VLOOKUP(A93,'[1]Z03 收入决算表(财决03表)'!$A$10:$K$500,9,FALSE))</f>
        <v/>
      </c>
      <c r="I93" s="143" t="str">
        <f>IF(ISERROR(VLOOKUP(A93,'[1]Z03 收入决算表(财决03表)'!$A$10:$K$500,10,FALSE)),"",VLOOKUP(A93,'[1]Z03 收入决算表(财决03表)'!$A$10:$K$500,10,FALSE))</f>
        <v/>
      </c>
      <c r="J93" s="143" t="str">
        <f>IF(ISERROR(VLOOKUP(A93,'[1]Z03 收入决算表(财决03表)'!$A$10:$K$500,11,FALSE)),"",VLOOKUP(A93,'[1]Z03 收入决算表(财决03表)'!$A$10:$K$500,11,FALSE))</f>
        <v/>
      </c>
      <c r="K93" s="165">
        <f>'[1]Z03 收入决算表(财决03表)'!A92</f>
        <v>0</v>
      </c>
      <c r="L93" s="154">
        <f>'[1]Z03 收入决算表(财决03表)'!$E92</f>
        <v>0</v>
      </c>
      <c r="M93" s="150" t="str">
        <f t="shared" si="3"/>
        <v/>
      </c>
    </row>
    <row r="94" ht="22.5" customHeight="1" spans="1:13">
      <c r="A94" s="142" t="str">
        <f t="shared" si="2"/>
        <v/>
      </c>
      <c r="B94" s="142"/>
      <c r="C94" s="142" t="str">
        <f>IF(ISERROR(VLOOKUP(A94,'[1]Z03 收入决算表(财决03表)'!$A$10:$K$500,4,FALSE)),"",VLOOKUP(A94,'[1]Z03 收入决算表(财决03表)'!$A$10:$K$500,4,FALSE))</f>
        <v/>
      </c>
      <c r="D94" s="143" t="str">
        <f>IF(ISERROR(VLOOKUP(A94,'[1]Z03 收入决算表(财决03表)'!$A$10:$K$500,5,FALSE)),"",VLOOKUP(A94,'[1]Z03 收入决算表(财决03表)'!$A$10:$K$500,5,FALSE))</f>
        <v/>
      </c>
      <c r="E94" s="143" t="str">
        <f>IF(ISERROR(VLOOKUP(A94,'[1]Z03 收入决算表(财决03表)'!$A$10:$K$500,6,FALSE)),"",VLOOKUP(A94,'[1]Z03 收入决算表(财决03表)'!$A$10:$K$500,6,FALSE))</f>
        <v/>
      </c>
      <c r="F94" s="143" t="str">
        <f>IF(ISERROR(VLOOKUP(A94,'[1]Z03 收入决算表(财决03表)'!$A$10:$K$500,7,FALSE)),"",VLOOKUP(A94,'[1]Z03 收入决算表(财决03表)'!$A$10:$K$500,7,FALSE))</f>
        <v/>
      </c>
      <c r="G94" s="143" t="str">
        <f>IF(ISERROR(VLOOKUP(A94,'[1]Z03 收入决算表(财决03表)'!$A$10:$K$500,8,FALSE)),"",VLOOKUP(A94,'[1]Z03 收入决算表(财决03表)'!$A$10:$K$500,8,FALSE))</f>
        <v/>
      </c>
      <c r="H94" s="143" t="str">
        <f>IF(ISERROR(VLOOKUP(A94,'[1]Z03 收入决算表(财决03表)'!$A$10:$K$500,9,FALSE)),"",VLOOKUP(A94,'[1]Z03 收入决算表(财决03表)'!$A$10:$K$500,9,FALSE))</f>
        <v/>
      </c>
      <c r="I94" s="143" t="str">
        <f>IF(ISERROR(VLOOKUP(A94,'[1]Z03 收入决算表(财决03表)'!$A$10:$K$500,10,FALSE)),"",VLOOKUP(A94,'[1]Z03 收入决算表(财决03表)'!$A$10:$K$500,10,FALSE))</f>
        <v/>
      </c>
      <c r="J94" s="143" t="str">
        <f>IF(ISERROR(VLOOKUP(A94,'[1]Z03 收入决算表(财决03表)'!$A$10:$K$500,11,FALSE)),"",VLOOKUP(A94,'[1]Z03 收入决算表(财决03表)'!$A$10:$K$500,11,FALSE))</f>
        <v/>
      </c>
      <c r="K94" s="165">
        <f>'[1]Z03 收入决算表(财决03表)'!A93</f>
        <v>0</v>
      </c>
      <c r="L94" s="154">
        <f>'[1]Z03 收入决算表(财决03表)'!$E93</f>
        <v>0</v>
      </c>
      <c r="M94" s="150" t="str">
        <f t="shared" si="3"/>
        <v/>
      </c>
    </row>
    <row r="95" ht="22.5" customHeight="1" spans="1:13">
      <c r="A95" s="142" t="str">
        <f t="shared" si="2"/>
        <v/>
      </c>
      <c r="B95" s="142"/>
      <c r="C95" s="142" t="str">
        <f>IF(ISERROR(VLOOKUP(A95,'[1]Z03 收入决算表(财决03表)'!$A$10:$K$500,4,FALSE)),"",VLOOKUP(A95,'[1]Z03 收入决算表(财决03表)'!$A$10:$K$500,4,FALSE))</f>
        <v/>
      </c>
      <c r="D95" s="143" t="str">
        <f>IF(ISERROR(VLOOKUP(A95,'[1]Z03 收入决算表(财决03表)'!$A$10:$K$500,5,FALSE)),"",VLOOKUP(A95,'[1]Z03 收入决算表(财决03表)'!$A$10:$K$500,5,FALSE))</f>
        <v/>
      </c>
      <c r="E95" s="143" t="str">
        <f>IF(ISERROR(VLOOKUP(A95,'[1]Z03 收入决算表(财决03表)'!$A$10:$K$500,6,FALSE)),"",VLOOKUP(A95,'[1]Z03 收入决算表(财决03表)'!$A$10:$K$500,6,FALSE))</f>
        <v/>
      </c>
      <c r="F95" s="143" t="str">
        <f>IF(ISERROR(VLOOKUP(A95,'[1]Z03 收入决算表(财决03表)'!$A$10:$K$500,7,FALSE)),"",VLOOKUP(A95,'[1]Z03 收入决算表(财决03表)'!$A$10:$K$500,7,FALSE))</f>
        <v/>
      </c>
      <c r="G95" s="143" t="str">
        <f>IF(ISERROR(VLOOKUP(A95,'[1]Z03 收入决算表(财决03表)'!$A$10:$K$500,8,FALSE)),"",VLOOKUP(A95,'[1]Z03 收入决算表(财决03表)'!$A$10:$K$500,8,FALSE))</f>
        <v/>
      </c>
      <c r="H95" s="143" t="str">
        <f>IF(ISERROR(VLOOKUP(A95,'[1]Z03 收入决算表(财决03表)'!$A$10:$K$500,9,FALSE)),"",VLOOKUP(A95,'[1]Z03 收入决算表(财决03表)'!$A$10:$K$500,9,FALSE))</f>
        <v/>
      </c>
      <c r="I95" s="143" t="str">
        <f>IF(ISERROR(VLOOKUP(A95,'[1]Z03 收入决算表(财决03表)'!$A$10:$K$500,10,FALSE)),"",VLOOKUP(A95,'[1]Z03 收入决算表(财决03表)'!$A$10:$K$500,10,FALSE))</f>
        <v/>
      </c>
      <c r="J95" s="143" t="str">
        <f>IF(ISERROR(VLOOKUP(A95,'[1]Z03 收入决算表(财决03表)'!$A$10:$K$500,11,FALSE)),"",VLOOKUP(A95,'[1]Z03 收入决算表(财决03表)'!$A$10:$K$500,11,FALSE))</f>
        <v/>
      </c>
      <c r="K95" s="165">
        <f>'[1]Z03 收入决算表(财决03表)'!A94</f>
        <v>0</v>
      </c>
      <c r="L95" s="154">
        <f>'[1]Z03 收入决算表(财决03表)'!$E94</f>
        <v>0</v>
      </c>
      <c r="M95" s="150" t="str">
        <f t="shared" si="3"/>
        <v/>
      </c>
    </row>
    <row r="96" ht="22.5" customHeight="1" spans="1:13">
      <c r="A96" s="142" t="str">
        <f t="shared" si="2"/>
        <v/>
      </c>
      <c r="B96" s="142"/>
      <c r="C96" s="142" t="str">
        <f>IF(ISERROR(VLOOKUP(A96,'[1]Z03 收入决算表(财决03表)'!$A$10:$K$500,4,FALSE)),"",VLOOKUP(A96,'[1]Z03 收入决算表(财决03表)'!$A$10:$K$500,4,FALSE))</f>
        <v/>
      </c>
      <c r="D96" s="143" t="str">
        <f>IF(ISERROR(VLOOKUP(A96,'[1]Z03 收入决算表(财决03表)'!$A$10:$K$500,5,FALSE)),"",VLOOKUP(A96,'[1]Z03 收入决算表(财决03表)'!$A$10:$K$500,5,FALSE))</f>
        <v/>
      </c>
      <c r="E96" s="143" t="str">
        <f>IF(ISERROR(VLOOKUP(A96,'[1]Z03 收入决算表(财决03表)'!$A$10:$K$500,6,FALSE)),"",VLOOKUP(A96,'[1]Z03 收入决算表(财决03表)'!$A$10:$K$500,6,FALSE))</f>
        <v/>
      </c>
      <c r="F96" s="143" t="str">
        <f>IF(ISERROR(VLOOKUP(A96,'[1]Z03 收入决算表(财决03表)'!$A$10:$K$500,7,FALSE)),"",VLOOKUP(A96,'[1]Z03 收入决算表(财决03表)'!$A$10:$K$500,7,FALSE))</f>
        <v/>
      </c>
      <c r="G96" s="143" t="str">
        <f>IF(ISERROR(VLOOKUP(A96,'[1]Z03 收入决算表(财决03表)'!$A$10:$K$500,8,FALSE)),"",VLOOKUP(A96,'[1]Z03 收入决算表(财决03表)'!$A$10:$K$500,8,FALSE))</f>
        <v/>
      </c>
      <c r="H96" s="143" t="str">
        <f>IF(ISERROR(VLOOKUP(A96,'[1]Z03 收入决算表(财决03表)'!$A$10:$K$500,9,FALSE)),"",VLOOKUP(A96,'[1]Z03 收入决算表(财决03表)'!$A$10:$K$500,9,FALSE))</f>
        <v/>
      </c>
      <c r="I96" s="143" t="str">
        <f>IF(ISERROR(VLOOKUP(A96,'[1]Z03 收入决算表(财决03表)'!$A$10:$K$500,10,FALSE)),"",VLOOKUP(A96,'[1]Z03 收入决算表(财决03表)'!$A$10:$K$500,10,FALSE))</f>
        <v/>
      </c>
      <c r="J96" s="143" t="str">
        <f>IF(ISERROR(VLOOKUP(A96,'[1]Z03 收入决算表(财决03表)'!$A$10:$K$500,11,FALSE)),"",VLOOKUP(A96,'[1]Z03 收入决算表(财决03表)'!$A$10:$K$500,11,FALSE))</f>
        <v/>
      </c>
      <c r="K96" s="165">
        <f>'[1]Z03 收入决算表(财决03表)'!A95</f>
        <v>0</v>
      </c>
      <c r="L96" s="154">
        <f>'[1]Z03 收入决算表(财决03表)'!$E95</f>
        <v>0</v>
      </c>
      <c r="M96" s="150" t="str">
        <f t="shared" si="3"/>
        <v/>
      </c>
    </row>
    <row r="97" ht="22.5" customHeight="1" spans="1:13">
      <c r="A97" s="142" t="str">
        <f t="shared" si="2"/>
        <v/>
      </c>
      <c r="B97" s="142"/>
      <c r="C97" s="142" t="str">
        <f>IF(ISERROR(VLOOKUP(A97,'[1]Z03 收入决算表(财决03表)'!$A$10:$K$500,4,FALSE)),"",VLOOKUP(A97,'[1]Z03 收入决算表(财决03表)'!$A$10:$K$500,4,FALSE))</f>
        <v/>
      </c>
      <c r="D97" s="143" t="str">
        <f>IF(ISERROR(VLOOKUP(A97,'[1]Z03 收入决算表(财决03表)'!$A$10:$K$500,5,FALSE)),"",VLOOKUP(A97,'[1]Z03 收入决算表(财决03表)'!$A$10:$K$500,5,FALSE))</f>
        <v/>
      </c>
      <c r="E97" s="143" t="str">
        <f>IF(ISERROR(VLOOKUP(A97,'[1]Z03 收入决算表(财决03表)'!$A$10:$K$500,6,FALSE)),"",VLOOKUP(A97,'[1]Z03 收入决算表(财决03表)'!$A$10:$K$500,6,FALSE))</f>
        <v/>
      </c>
      <c r="F97" s="143" t="str">
        <f>IF(ISERROR(VLOOKUP(A97,'[1]Z03 收入决算表(财决03表)'!$A$10:$K$500,7,FALSE)),"",VLOOKUP(A97,'[1]Z03 收入决算表(财决03表)'!$A$10:$K$500,7,FALSE))</f>
        <v/>
      </c>
      <c r="G97" s="143" t="str">
        <f>IF(ISERROR(VLOOKUP(A97,'[1]Z03 收入决算表(财决03表)'!$A$10:$K$500,8,FALSE)),"",VLOOKUP(A97,'[1]Z03 收入决算表(财决03表)'!$A$10:$K$500,8,FALSE))</f>
        <v/>
      </c>
      <c r="H97" s="143" t="str">
        <f>IF(ISERROR(VLOOKUP(A97,'[1]Z03 收入决算表(财决03表)'!$A$10:$K$500,9,FALSE)),"",VLOOKUP(A97,'[1]Z03 收入决算表(财决03表)'!$A$10:$K$500,9,FALSE))</f>
        <v/>
      </c>
      <c r="I97" s="143" t="str">
        <f>IF(ISERROR(VLOOKUP(A97,'[1]Z03 收入决算表(财决03表)'!$A$10:$K$500,10,FALSE)),"",VLOOKUP(A97,'[1]Z03 收入决算表(财决03表)'!$A$10:$K$500,10,FALSE))</f>
        <v/>
      </c>
      <c r="J97" s="143" t="str">
        <f>IF(ISERROR(VLOOKUP(A97,'[1]Z03 收入决算表(财决03表)'!$A$10:$K$500,11,FALSE)),"",VLOOKUP(A97,'[1]Z03 收入决算表(财决03表)'!$A$10:$K$500,11,FALSE))</f>
        <v/>
      </c>
      <c r="K97" s="165">
        <f>'[1]Z03 收入决算表(财决03表)'!A96</f>
        <v>0</v>
      </c>
      <c r="L97" s="154">
        <f>'[1]Z03 收入决算表(财决03表)'!$E96</f>
        <v>0</v>
      </c>
      <c r="M97" s="150" t="str">
        <f t="shared" si="3"/>
        <v/>
      </c>
    </row>
    <row r="98" ht="22.5" customHeight="1" spans="1:13">
      <c r="A98" s="142" t="str">
        <f t="shared" si="2"/>
        <v/>
      </c>
      <c r="B98" s="142"/>
      <c r="C98" s="142" t="str">
        <f>IF(ISERROR(VLOOKUP(A98,'[1]Z03 收入决算表(财决03表)'!$A$10:$K$500,4,FALSE)),"",VLOOKUP(A98,'[1]Z03 收入决算表(财决03表)'!$A$10:$K$500,4,FALSE))</f>
        <v/>
      </c>
      <c r="D98" s="143" t="str">
        <f>IF(ISERROR(VLOOKUP(A98,'[1]Z03 收入决算表(财决03表)'!$A$10:$K$500,5,FALSE)),"",VLOOKUP(A98,'[1]Z03 收入决算表(财决03表)'!$A$10:$K$500,5,FALSE))</f>
        <v/>
      </c>
      <c r="E98" s="143" t="str">
        <f>IF(ISERROR(VLOOKUP(A98,'[1]Z03 收入决算表(财决03表)'!$A$10:$K$500,6,FALSE)),"",VLOOKUP(A98,'[1]Z03 收入决算表(财决03表)'!$A$10:$K$500,6,FALSE))</f>
        <v/>
      </c>
      <c r="F98" s="143" t="str">
        <f>IF(ISERROR(VLOOKUP(A98,'[1]Z03 收入决算表(财决03表)'!$A$10:$K$500,7,FALSE)),"",VLOOKUP(A98,'[1]Z03 收入决算表(财决03表)'!$A$10:$K$500,7,FALSE))</f>
        <v/>
      </c>
      <c r="G98" s="143" t="str">
        <f>IF(ISERROR(VLOOKUP(A98,'[1]Z03 收入决算表(财决03表)'!$A$10:$K$500,8,FALSE)),"",VLOOKUP(A98,'[1]Z03 收入决算表(财决03表)'!$A$10:$K$500,8,FALSE))</f>
        <v/>
      </c>
      <c r="H98" s="143" t="str">
        <f>IF(ISERROR(VLOOKUP(A98,'[1]Z03 收入决算表(财决03表)'!$A$10:$K$500,9,FALSE)),"",VLOOKUP(A98,'[1]Z03 收入决算表(财决03表)'!$A$10:$K$500,9,FALSE))</f>
        <v/>
      </c>
      <c r="I98" s="143" t="str">
        <f>IF(ISERROR(VLOOKUP(A98,'[1]Z03 收入决算表(财决03表)'!$A$10:$K$500,10,FALSE)),"",VLOOKUP(A98,'[1]Z03 收入决算表(财决03表)'!$A$10:$K$500,10,FALSE))</f>
        <v/>
      </c>
      <c r="J98" s="143" t="str">
        <f>IF(ISERROR(VLOOKUP(A98,'[1]Z03 收入决算表(财决03表)'!$A$10:$K$500,11,FALSE)),"",VLOOKUP(A98,'[1]Z03 收入决算表(财决03表)'!$A$10:$K$500,11,FALSE))</f>
        <v/>
      </c>
      <c r="K98" s="165">
        <f>'[1]Z03 收入决算表(财决03表)'!A97</f>
        <v>0</v>
      </c>
      <c r="L98" s="154">
        <f>'[1]Z03 收入决算表(财决03表)'!$E97</f>
        <v>0</v>
      </c>
      <c r="M98" s="150" t="str">
        <f t="shared" si="3"/>
        <v/>
      </c>
    </row>
    <row r="99" ht="22.5" customHeight="1" spans="1:13">
      <c r="A99" s="142" t="str">
        <f t="shared" si="2"/>
        <v/>
      </c>
      <c r="B99" s="142"/>
      <c r="C99" s="142" t="str">
        <f>IF(ISERROR(VLOOKUP(A99,'[1]Z03 收入决算表(财决03表)'!$A$10:$K$500,4,FALSE)),"",VLOOKUP(A99,'[1]Z03 收入决算表(财决03表)'!$A$10:$K$500,4,FALSE))</f>
        <v/>
      </c>
      <c r="D99" s="143" t="str">
        <f>IF(ISERROR(VLOOKUP(A99,'[1]Z03 收入决算表(财决03表)'!$A$10:$K$500,5,FALSE)),"",VLOOKUP(A99,'[1]Z03 收入决算表(财决03表)'!$A$10:$K$500,5,FALSE))</f>
        <v/>
      </c>
      <c r="E99" s="143" t="str">
        <f>IF(ISERROR(VLOOKUP(A99,'[1]Z03 收入决算表(财决03表)'!$A$10:$K$500,6,FALSE)),"",VLOOKUP(A99,'[1]Z03 收入决算表(财决03表)'!$A$10:$K$500,6,FALSE))</f>
        <v/>
      </c>
      <c r="F99" s="143" t="str">
        <f>IF(ISERROR(VLOOKUP(A99,'[1]Z03 收入决算表(财决03表)'!$A$10:$K$500,7,FALSE)),"",VLOOKUP(A99,'[1]Z03 收入决算表(财决03表)'!$A$10:$K$500,7,FALSE))</f>
        <v/>
      </c>
      <c r="G99" s="143" t="str">
        <f>IF(ISERROR(VLOOKUP(A99,'[1]Z03 收入决算表(财决03表)'!$A$10:$K$500,8,FALSE)),"",VLOOKUP(A99,'[1]Z03 收入决算表(财决03表)'!$A$10:$K$500,8,FALSE))</f>
        <v/>
      </c>
      <c r="H99" s="143" t="str">
        <f>IF(ISERROR(VLOOKUP(A99,'[1]Z03 收入决算表(财决03表)'!$A$10:$K$500,9,FALSE)),"",VLOOKUP(A99,'[1]Z03 收入决算表(财决03表)'!$A$10:$K$500,9,FALSE))</f>
        <v/>
      </c>
      <c r="I99" s="143" t="str">
        <f>IF(ISERROR(VLOOKUP(A99,'[1]Z03 收入决算表(财决03表)'!$A$10:$K$500,10,FALSE)),"",VLOOKUP(A99,'[1]Z03 收入决算表(财决03表)'!$A$10:$K$500,10,FALSE))</f>
        <v/>
      </c>
      <c r="J99" s="143" t="str">
        <f>IF(ISERROR(VLOOKUP(A99,'[1]Z03 收入决算表(财决03表)'!$A$10:$K$500,11,FALSE)),"",VLOOKUP(A99,'[1]Z03 收入决算表(财决03表)'!$A$10:$K$500,11,FALSE))</f>
        <v/>
      </c>
      <c r="K99" s="165">
        <f>'[1]Z03 收入决算表(财决03表)'!A98</f>
        <v>0</v>
      </c>
      <c r="L99" s="154">
        <f>'[1]Z03 收入决算表(财决03表)'!$E98</f>
        <v>0</v>
      </c>
      <c r="M99" s="150" t="str">
        <f t="shared" si="3"/>
        <v/>
      </c>
    </row>
    <row r="100" ht="22.5" customHeight="1" spans="1:13">
      <c r="A100" s="142" t="str">
        <f t="shared" si="2"/>
        <v/>
      </c>
      <c r="B100" s="142"/>
      <c r="C100" s="142" t="str">
        <f>IF(ISERROR(VLOOKUP(A100,'[1]Z03 收入决算表(财决03表)'!$A$10:$K$500,4,FALSE)),"",VLOOKUP(A100,'[1]Z03 收入决算表(财决03表)'!$A$10:$K$500,4,FALSE))</f>
        <v/>
      </c>
      <c r="D100" s="143" t="str">
        <f>IF(ISERROR(VLOOKUP(A100,'[1]Z03 收入决算表(财决03表)'!$A$10:$K$500,5,FALSE)),"",VLOOKUP(A100,'[1]Z03 收入决算表(财决03表)'!$A$10:$K$500,5,FALSE))</f>
        <v/>
      </c>
      <c r="E100" s="143" t="str">
        <f>IF(ISERROR(VLOOKUP(A100,'[1]Z03 收入决算表(财决03表)'!$A$10:$K$500,6,FALSE)),"",VLOOKUP(A100,'[1]Z03 收入决算表(财决03表)'!$A$10:$K$500,6,FALSE))</f>
        <v/>
      </c>
      <c r="F100" s="143" t="str">
        <f>IF(ISERROR(VLOOKUP(A100,'[1]Z03 收入决算表(财决03表)'!$A$10:$K$500,7,FALSE)),"",VLOOKUP(A100,'[1]Z03 收入决算表(财决03表)'!$A$10:$K$500,7,FALSE))</f>
        <v/>
      </c>
      <c r="G100" s="143" t="str">
        <f>IF(ISERROR(VLOOKUP(A100,'[1]Z03 收入决算表(财决03表)'!$A$10:$K$500,8,FALSE)),"",VLOOKUP(A100,'[1]Z03 收入决算表(财决03表)'!$A$10:$K$500,8,FALSE))</f>
        <v/>
      </c>
      <c r="H100" s="143" t="str">
        <f>IF(ISERROR(VLOOKUP(A100,'[1]Z03 收入决算表(财决03表)'!$A$10:$K$500,9,FALSE)),"",VLOOKUP(A100,'[1]Z03 收入决算表(财决03表)'!$A$10:$K$500,9,FALSE))</f>
        <v/>
      </c>
      <c r="I100" s="143" t="str">
        <f>IF(ISERROR(VLOOKUP(A100,'[1]Z03 收入决算表(财决03表)'!$A$10:$K$500,10,FALSE)),"",VLOOKUP(A100,'[1]Z03 收入决算表(财决03表)'!$A$10:$K$500,10,FALSE))</f>
        <v/>
      </c>
      <c r="J100" s="143" t="str">
        <f>IF(ISERROR(VLOOKUP(A100,'[1]Z03 收入决算表(财决03表)'!$A$10:$K$500,11,FALSE)),"",VLOOKUP(A100,'[1]Z03 收入决算表(财决03表)'!$A$10:$K$500,11,FALSE))</f>
        <v/>
      </c>
      <c r="K100" s="165">
        <f>'[1]Z03 收入决算表(财决03表)'!A99</f>
        <v>0</v>
      </c>
      <c r="L100" s="154">
        <f>'[1]Z03 收入决算表(财决03表)'!$E99</f>
        <v>0</v>
      </c>
      <c r="M100" s="150" t="str">
        <f t="shared" si="3"/>
        <v/>
      </c>
    </row>
    <row r="101" ht="22.5" customHeight="1" spans="1:13">
      <c r="A101" s="142" t="str">
        <f t="shared" si="2"/>
        <v/>
      </c>
      <c r="B101" s="142"/>
      <c r="C101" s="142" t="str">
        <f>IF(ISERROR(VLOOKUP(A101,'[1]Z03 收入决算表(财决03表)'!$A$10:$K$500,4,FALSE)),"",VLOOKUP(A101,'[1]Z03 收入决算表(财决03表)'!$A$10:$K$500,4,FALSE))</f>
        <v/>
      </c>
      <c r="D101" s="143" t="str">
        <f>IF(ISERROR(VLOOKUP(A101,'[1]Z03 收入决算表(财决03表)'!$A$10:$K$500,5,FALSE)),"",VLOOKUP(A101,'[1]Z03 收入决算表(财决03表)'!$A$10:$K$500,5,FALSE))</f>
        <v/>
      </c>
      <c r="E101" s="143" t="str">
        <f>IF(ISERROR(VLOOKUP(A101,'[1]Z03 收入决算表(财决03表)'!$A$10:$K$500,6,FALSE)),"",VLOOKUP(A101,'[1]Z03 收入决算表(财决03表)'!$A$10:$K$500,6,FALSE))</f>
        <v/>
      </c>
      <c r="F101" s="143" t="str">
        <f>IF(ISERROR(VLOOKUP(A101,'[1]Z03 收入决算表(财决03表)'!$A$10:$K$500,7,FALSE)),"",VLOOKUP(A101,'[1]Z03 收入决算表(财决03表)'!$A$10:$K$500,7,FALSE))</f>
        <v/>
      </c>
      <c r="G101" s="143" t="str">
        <f>IF(ISERROR(VLOOKUP(A101,'[1]Z03 收入决算表(财决03表)'!$A$10:$K$500,8,FALSE)),"",VLOOKUP(A101,'[1]Z03 收入决算表(财决03表)'!$A$10:$K$500,8,FALSE))</f>
        <v/>
      </c>
      <c r="H101" s="143" t="str">
        <f>IF(ISERROR(VLOOKUP(A101,'[1]Z03 收入决算表(财决03表)'!$A$10:$K$500,9,FALSE)),"",VLOOKUP(A101,'[1]Z03 收入决算表(财决03表)'!$A$10:$K$500,9,FALSE))</f>
        <v/>
      </c>
      <c r="I101" s="143" t="str">
        <f>IF(ISERROR(VLOOKUP(A101,'[1]Z03 收入决算表(财决03表)'!$A$10:$K$500,10,FALSE)),"",VLOOKUP(A101,'[1]Z03 收入决算表(财决03表)'!$A$10:$K$500,10,FALSE))</f>
        <v/>
      </c>
      <c r="J101" s="143" t="str">
        <f>IF(ISERROR(VLOOKUP(A101,'[1]Z03 收入决算表(财决03表)'!$A$10:$K$500,11,FALSE)),"",VLOOKUP(A101,'[1]Z03 收入决算表(财决03表)'!$A$10:$K$500,11,FALSE))</f>
        <v/>
      </c>
      <c r="K101" s="165">
        <f>'[1]Z03 收入决算表(财决03表)'!A100</f>
        <v>0</v>
      </c>
      <c r="L101" s="154">
        <f>'[1]Z03 收入决算表(财决03表)'!$E100</f>
        <v>0</v>
      </c>
      <c r="M101" s="150" t="str">
        <f t="shared" si="3"/>
        <v/>
      </c>
    </row>
    <row r="102" ht="22.5" customHeight="1" spans="1:13">
      <c r="A102" s="142" t="str">
        <f t="shared" si="2"/>
        <v/>
      </c>
      <c r="B102" s="142"/>
      <c r="C102" s="142" t="str">
        <f>IF(ISERROR(VLOOKUP(A102,'[1]Z03 收入决算表(财决03表)'!$A$10:$K$500,4,FALSE)),"",VLOOKUP(A102,'[1]Z03 收入决算表(财决03表)'!$A$10:$K$500,4,FALSE))</f>
        <v/>
      </c>
      <c r="D102" s="143" t="str">
        <f>IF(ISERROR(VLOOKUP(A102,'[1]Z03 收入决算表(财决03表)'!$A$10:$K$500,5,FALSE)),"",VLOOKUP(A102,'[1]Z03 收入决算表(财决03表)'!$A$10:$K$500,5,FALSE))</f>
        <v/>
      </c>
      <c r="E102" s="143" t="str">
        <f>IF(ISERROR(VLOOKUP(A102,'[1]Z03 收入决算表(财决03表)'!$A$10:$K$500,6,FALSE)),"",VLOOKUP(A102,'[1]Z03 收入决算表(财决03表)'!$A$10:$K$500,6,FALSE))</f>
        <v/>
      </c>
      <c r="F102" s="143" t="str">
        <f>IF(ISERROR(VLOOKUP(A102,'[1]Z03 收入决算表(财决03表)'!$A$10:$K$500,7,FALSE)),"",VLOOKUP(A102,'[1]Z03 收入决算表(财决03表)'!$A$10:$K$500,7,FALSE))</f>
        <v/>
      </c>
      <c r="G102" s="143" t="str">
        <f>IF(ISERROR(VLOOKUP(A102,'[1]Z03 收入决算表(财决03表)'!$A$10:$K$500,8,FALSE)),"",VLOOKUP(A102,'[1]Z03 收入决算表(财决03表)'!$A$10:$K$500,8,FALSE))</f>
        <v/>
      </c>
      <c r="H102" s="143" t="str">
        <f>IF(ISERROR(VLOOKUP(A102,'[1]Z03 收入决算表(财决03表)'!$A$10:$K$500,9,FALSE)),"",VLOOKUP(A102,'[1]Z03 收入决算表(财决03表)'!$A$10:$K$500,9,FALSE))</f>
        <v/>
      </c>
      <c r="I102" s="143" t="str">
        <f>IF(ISERROR(VLOOKUP(A102,'[1]Z03 收入决算表(财决03表)'!$A$10:$K$500,10,FALSE)),"",VLOOKUP(A102,'[1]Z03 收入决算表(财决03表)'!$A$10:$K$500,10,FALSE))</f>
        <v/>
      </c>
      <c r="J102" s="143" t="str">
        <f>IF(ISERROR(VLOOKUP(A102,'[1]Z03 收入决算表(财决03表)'!$A$10:$K$500,11,FALSE)),"",VLOOKUP(A102,'[1]Z03 收入决算表(财决03表)'!$A$10:$K$500,11,FALSE))</f>
        <v/>
      </c>
      <c r="K102" s="165">
        <f>'[1]Z03 收入决算表(财决03表)'!A101</f>
        <v>0</v>
      </c>
      <c r="L102" s="154">
        <f>'[1]Z03 收入决算表(财决03表)'!$E101</f>
        <v>0</v>
      </c>
      <c r="M102" s="150" t="str">
        <f t="shared" si="3"/>
        <v/>
      </c>
    </row>
    <row r="103" ht="22.5" customHeight="1" spans="1:13">
      <c r="A103" s="142" t="str">
        <f t="shared" si="2"/>
        <v/>
      </c>
      <c r="B103" s="142"/>
      <c r="C103" s="142" t="str">
        <f>IF(ISERROR(VLOOKUP(A103,'[1]Z03 收入决算表(财决03表)'!$A$10:$K$500,4,FALSE)),"",VLOOKUP(A103,'[1]Z03 收入决算表(财决03表)'!$A$10:$K$500,4,FALSE))</f>
        <v/>
      </c>
      <c r="D103" s="143" t="str">
        <f>IF(ISERROR(VLOOKUP(A103,'[1]Z03 收入决算表(财决03表)'!$A$10:$K$500,5,FALSE)),"",VLOOKUP(A103,'[1]Z03 收入决算表(财决03表)'!$A$10:$K$500,5,FALSE))</f>
        <v/>
      </c>
      <c r="E103" s="143" t="str">
        <f>IF(ISERROR(VLOOKUP(A103,'[1]Z03 收入决算表(财决03表)'!$A$10:$K$500,6,FALSE)),"",VLOOKUP(A103,'[1]Z03 收入决算表(财决03表)'!$A$10:$K$500,6,FALSE))</f>
        <v/>
      </c>
      <c r="F103" s="143" t="str">
        <f>IF(ISERROR(VLOOKUP(A103,'[1]Z03 收入决算表(财决03表)'!$A$10:$K$500,7,FALSE)),"",VLOOKUP(A103,'[1]Z03 收入决算表(财决03表)'!$A$10:$K$500,7,FALSE))</f>
        <v/>
      </c>
      <c r="G103" s="143" t="str">
        <f>IF(ISERROR(VLOOKUP(A103,'[1]Z03 收入决算表(财决03表)'!$A$10:$K$500,8,FALSE)),"",VLOOKUP(A103,'[1]Z03 收入决算表(财决03表)'!$A$10:$K$500,8,FALSE))</f>
        <v/>
      </c>
      <c r="H103" s="143" t="str">
        <f>IF(ISERROR(VLOOKUP(A103,'[1]Z03 收入决算表(财决03表)'!$A$10:$K$500,9,FALSE)),"",VLOOKUP(A103,'[1]Z03 收入决算表(财决03表)'!$A$10:$K$500,9,FALSE))</f>
        <v/>
      </c>
      <c r="I103" s="143" t="str">
        <f>IF(ISERROR(VLOOKUP(A103,'[1]Z03 收入决算表(财决03表)'!$A$10:$K$500,10,FALSE)),"",VLOOKUP(A103,'[1]Z03 收入决算表(财决03表)'!$A$10:$K$500,10,FALSE))</f>
        <v/>
      </c>
      <c r="J103" s="143" t="str">
        <f>IF(ISERROR(VLOOKUP(A103,'[1]Z03 收入决算表(财决03表)'!$A$10:$K$500,11,FALSE)),"",VLOOKUP(A103,'[1]Z03 收入决算表(财决03表)'!$A$10:$K$500,11,FALSE))</f>
        <v/>
      </c>
      <c r="K103" s="165">
        <f>'[1]Z03 收入决算表(财决03表)'!A102</f>
        <v>0</v>
      </c>
      <c r="L103" s="154">
        <f>'[1]Z03 收入决算表(财决03表)'!$E102</f>
        <v>0</v>
      </c>
      <c r="M103" s="150" t="str">
        <f t="shared" si="3"/>
        <v/>
      </c>
    </row>
    <row r="104" ht="22.5" customHeight="1" spans="1:13">
      <c r="A104" s="142" t="str">
        <f t="shared" si="2"/>
        <v/>
      </c>
      <c r="B104" s="142"/>
      <c r="C104" s="142" t="str">
        <f>IF(ISERROR(VLOOKUP(A104,'[1]Z03 收入决算表(财决03表)'!$A$10:$K$500,4,FALSE)),"",VLOOKUP(A104,'[1]Z03 收入决算表(财决03表)'!$A$10:$K$500,4,FALSE))</f>
        <v/>
      </c>
      <c r="D104" s="143" t="str">
        <f>IF(ISERROR(VLOOKUP(A104,'[1]Z03 收入决算表(财决03表)'!$A$10:$K$500,5,FALSE)),"",VLOOKUP(A104,'[1]Z03 收入决算表(财决03表)'!$A$10:$K$500,5,FALSE))</f>
        <v/>
      </c>
      <c r="E104" s="143" t="str">
        <f>IF(ISERROR(VLOOKUP(A104,'[1]Z03 收入决算表(财决03表)'!$A$10:$K$500,6,FALSE)),"",VLOOKUP(A104,'[1]Z03 收入决算表(财决03表)'!$A$10:$K$500,6,FALSE))</f>
        <v/>
      </c>
      <c r="F104" s="143" t="str">
        <f>IF(ISERROR(VLOOKUP(A104,'[1]Z03 收入决算表(财决03表)'!$A$10:$K$500,7,FALSE)),"",VLOOKUP(A104,'[1]Z03 收入决算表(财决03表)'!$A$10:$K$500,7,FALSE))</f>
        <v/>
      </c>
      <c r="G104" s="143" t="str">
        <f>IF(ISERROR(VLOOKUP(A104,'[1]Z03 收入决算表(财决03表)'!$A$10:$K$500,8,FALSE)),"",VLOOKUP(A104,'[1]Z03 收入决算表(财决03表)'!$A$10:$K$500,8,FALSE))</f>
        <v/>
      </c>
      <c r="H104" s="143" t="str">
        <f>IF(ISERROR(VLOOKUP(A104,'[1]Z03 收入决算表(财决03表)'!$A$10:$K$500,9,FALSE)),"",VLOOKUP(A104,'[1]Z03 收入决算表(财决03表)'!$A$10:$K$500,9,FALSE))</f>
        <v/>
      </c>
      <c r="I104" s="143" t="str">
        <f>IF(ISERROR(VLOOKUP(A104,'[1]Z03 收入决算表(财决03表)'!$A$10:$K$500,10,FALSE)),"",VLOOKUP(A104,'[1]Z03 收入决算表(财决03表)'!$A$10:$K$500,10,FALSE))</f>
        <v/>
      </c>
      <c r="J104" s="143" t="str">
        <f>IF(ISERROR(VLOOKUP(A104,'[1]Z03 收入决算表(财决03表)'!$A$10:$K$500,11,FALSE)),"",VLOOKUP(A104,'[1]Z03 收入决算表(财决03表)'!$A$10:$K$500,11,FALSE))</f>
        <v/>
      </c>
      <c r="K104" s="165">
        <f>'[1]Z03 收入决算表(财决03表)'!A103</f>
        <v>0</v>
      </c>
      <c r="L104" s="154">
        <f>'[1]Z03 收入决算表(财决03表)'!$E103</f>
        <v>0</v>
      </c>
      <c r="M104" s="150" t="str">
        <f t="shared" si="3"/>
        <v/>
      </c>
    </row>
    <row r="105" ht="22.5" customHeight="1" spans="1:13">
      <c r="A105" s="142" t="str">
        <f t="shared" si="2"/>
        <v/>
      </c>
      <c r="B105" s="142"/>
      <c r="C105" s="142" t="str">
        <f>IF(ISERROR(VLOOKUP(A105,'[1]Z03 收入决算表(财决03表)'!$A$10:$K$500,4,FALSE)),"",VLOOKUP(A105,'[1]Z03 收入决算表(财决03表)'!$A$10:$K$500,4,FALSE))</f>
        <v/>
      </c>
      <c r="D105" s="143" t="str">
        <f>IF(ISERROR(VLOOKUP(A105,'[1]Z03 收入决算表(财决03表)'!$A$10:$K$500,5,FALSE)),"",VLOOKUP(A105,'[1]Z03 收入决算表(财决03表)'!$A$10:$K$500,5,FALSE))</f>
        <v/>
      </c>
      <c r="E105" s="143" t="str">
        <f>IF(ISERROR(VLOOKUP(A105,'[1]Z03 收入决算表(财决03表)'!$A$10:$K$500,6,FALSE)),"",VLOOKUP(A105,'[1]Z03 收入决算表(财决03表)'!$A$10:$K$500,6,FALSE))</f>
        <v/>
      </c>
      <c r="F105" s="143" t="str">
        <f>IF(ISERROR(VLOOKUP(A105,'[1]Z03 收入决算表(财决03表)'!$A$10:$K$500,7,FALSE)),"",VLOOKUP(A105,'[1]Z03 收入决算表(财决03表)'!$A$10:$K$500,7,FALSE))</f>
        <v/>
      </c>
      <c r="G105" s="143" t="str">
        <f>IF(ISERROR(VLOOKUP(A105,'[1]Z03 收入决算表(财决03表)'!$A$10:$K$500,8,FALSE)),"",VLOOKUP(A105,'[1]Z03 收入决算表(财决03表)'!$A$10:$K$500,8,FALSE))</f>
        <v/>
      </c>
      <c r="H105" s="143" t="str">
        <f>IF(ISERROR(VLOOKUP(A105,'[1]Z03 收入决算表(财决03表)'!$A$10:$K$500,9,FALSE)),"",VLOOKUP(A105,'[1]Z03 收入决算表(财决03表)'!$A$10:$K$500,9,FALSE))</f>
        <v/>
      </c>
      <c r="I105" s="143" t="str">
        <f>IF(ISERROR(VLOOKUP(A105,'[1]Z03 收入决算表(财决03表)'!$A$10:$K$500,10,FALSE)),"",VLOOKUP(A105,'[1]Z03 收入决算表(财决03表)'!$A$10:$K$500,10,FALSE))</f>
        <v/>
      </c>
      <c r="J105" s="143" t="str">
        <f>IF(ISERROR(VLOOKUP(A105,'[1]Z03 收入决算表(财决03表)'!$A$10:$K$500,11,FALSE)),"",VLOOKUP(A105,'[1]Z03 收入决算表(财决03表)'!$A$10:$K$500,11,FALSE))</f>
        <v/>
      </c>
      <c r="K105" s="165">
        <f>'[1]Z03 收入决算表(财决03表)'!A104</f>
        <v>0</v>
      </c>
      <c r="L105" s="154">
        <f>'[1]Z03 收入决算表(财决03表)'!$E104</f>
        <v>0</v>
      </c>
      <c r="M105" s="150" t="str">
        <f t="shared" si="3"/>
        <v/>
      </c>
    </row>
    <row r="106" ht="22.5" customHeight="1" spans="1:13">
      <c r="A106" s="142" t="str">
        <f t="shared" si="2"/>
        <v/>
      </c>
      <c r="B106" s="142"/>
      <c r="C106" s="142" t="str">
        <f>IF(ISERROR(VLOOKUP(A106,'[1]Z03 收入决算表(财决03表)'!$A$10:$K$500,4,FALSE)),"",VLOOKUP(A106,'[1]Z03 收入决算表(财决03表)'!$A$10:$K$500,4,FALSE))</f>
        <v/>
      </c>
      <c r="D106" s="143" t="str">
        <f>IF(ISERROR(VLOOKUP(A106,'[1]Z03 收入决算表(财决03表)'!$A$10:$K$500,5,FALSE)),"",VLOOKUP(A106,'[1]Z03 收入决算表(财决03表)'!$A$10:$K$500,5,FALSE))</f>
        <v/>
      </c>
      <c r="E106" s="143" t="str">
        <f>IF(ISERROR(VLOOKUP(A106,'[1]Z03 收入决算表(财决03表)'!$A$10:$K$500,6,FALSE)),"",VLOOKUP(A106,'[1]Z03 收入决算表(财决03表)'!$A$10:$K$500,6,FALSE))</f>
        <v/>
      </c>
      <c r="F106" s="143" t="str">
        <f>IF(ISERROR(VLOOKUP(A106,'[1]Z03 收入决算表(财决03表)'!$A$10:$K$500,7,FALSE)),"",VLOOKUP(A106,'[1]Z03 收入决算表(财决03表)'!$A$10:$K$500,7,FALSE))</f>
        <v/>
      </c>
      <c r="G106" s="143" t="str">
        <f>IF(ISERROR(VLOOKUP(A106,'[1]Z03 收入决算表(财决03表)'!$A$10:$K$500,8,FALSE)),"",VLOOKUP(A106,'[1]Z03 收入决算表(财决03表)'!$A$10:$K$500,8,FALSE))</f>
        <v/>
      </c>
      <c r="H106" s="143" t="str">
        <f>IF(ISERROR(VLOOKUP(A106,'[1]Z03 收入决算表(财决03表)'!$A$10:$K$500,9,FALSE)),"",VLOOKUP(A106,'[1]Z03 收入决算表(财决03表)'!$A$10:$K$500,9,FALSE))</f>
        <v/>
      </c>
      <c r="I106" s="143" t="str">
        <f>IF(ISERROR(VLOOKUP(A106,'[1]Z03 收入决算表(财决03表)'!$A$10:$K$500,10,FALSE)),"",VLOOKUP(A106,'[1]Z03 收入决算表(财决03表)'!$A$10:$K$500,10,FALSE))</f>
        <v/>
      </c>
      <c r="J106" s="143" t="str">
        <f>IF(ISERROR(VLOOKUP(A106,'[1]Z03 收入决算表(财决03表)'!$A$10:$K$500,11,FALSE)),"",VLOOKUP(A106,'[1]Z03 收入决算表(财决03表)'!$A$10:$K$500,11,FALSE))</f>
        <v/>
      </c>
      <c r="K106" s="165">
        <f>'[1]Z03 收入决算表(财决03表)'!A105</f>
        <v>0</v>
      </c>
      <c r="L106" s="154">
        <f>'[1]Z03 收入决算表(财决03表)'!$E105</f>
        <v>0</v>
      </c>
      <c r="M106" s="150" t="str">
        <f t="shared" si="3"/>
        <v/>
      </c>
    </row>
    <row r="107" ht="22.5" customHeight="1" spans="1:13">
      <c r="A107" s="142" t="str">
        <f t="shared" si="2"/>
        <v/>
      </c>
      <c r="B107" s="142"/>
      <c r="C107" s="142" t="str">
        <f>IF(ISERROR(VLOOKUP(A107,'[1]Z03 收入决算表(财决03表)'!$A$10:$K$500,4,FALSE)),"",VLOOKUP(A107,'[1]Z03 收入决算表(财决03表)'!$A$10:$K$500,4,FALSE))</f>
        <v/>
      </c>
      <c r="D107" s="143" t="str">
        <f>IF(ISERROR(VLOOKUP(A107,'[1]Z03 收入决算表(财决03表)'!$A$10:$K$500,5,FALSE)),"",VLOOKUP(A107,'[1]Z03 收入决算表(财决03表)'!$A$10:$K$500,5,FALSE))</f>
        <v/>
      </c>
      <c r="E107" s="143" t="str">
        <f>IF(ISERROR(VLOOKUP(A107,'[1]Z03 收入决算表(财决03表)'!$A$10:$K$500,6,FALSE)),"",VLOOKUP(A107,'[1]Z03 收入决算表(财决03表)'!$A$10:$K$500,6,FALSE))</f>
        <v/>
      </c>
      <c r="F107" s="143" t="str">
        <f>IF(ISERROR(VLOOKUP(A107,'[1]Z03 收入决算表(财决03表)'!$A$10:$K$500,7,FALSE)),"",VLOOKUP(A107,'[1]Z03 收入决算表(财决03表)'!$A$10:$K$500,7,FALSE))</f>
        <v/>
      </c>
      <c r="G107" s="143" t="str">
        <f>IF(ISERROR(VLOOKUP(A107,'[1]Z03 收入决算表(财决03表)'!$A$10:$K$500,8,FALSE)),"",VLOOKUP(A107,'[1]Z03 收入决算表(财决03表)'!$A$10:$K$500,8,FALSE))</f>
        <v/>
      </c>
      <c r="H107" s="143" t="str">
        <f>IF(ISERROR(VLOOKUP(A107,'[1]Z03 收入决算表(财决03表)'!$A$10:$K$500,9,FALSE)),"",VLOOKUP(A107,'[1]Z03 收入决算表(财决03表)'!$A$10:$K$500,9,FALSE))</f>
        <v/>
      </c>
      <c r="I107" s="143" t="str">
        <f>IF(ISERROR(VLOOKUP(A107,'[1]Z03 收入决算表(财决03表)'!$A$10:$K$500,10,FALSE)),"",VLOOKUP(A107,'[1]Z03 收入决算表(财决03表)'!$A$10:$K$500,10,FALSE))</f>
        <v/>
      </c>
      <c r="J107" s="143" t="str">
        <f>IF(ISERROR(VLOOKUP(A107,'[1]Z03 收入决算表(财决03表)'!$A$10:$K$500,11,FALSE)),"",VLOOKUP(A107,'[1]Z03 收入决算表(财决03表)'!$A$10:$K$500,11,FALSE))</f>
        <v/>
      </c>
      <c r="K107" s="165">
        <f>'[1]Z03 收入决算表(财决03表)'!A106</f>
        <v>0</v>
      </c>
      <c r="L107" s="154">
        <f>'[1]Z03 收入决算表(财决03表)'!$E106</f>
        <v>0</v>
      </c>
      <c r="M107" s="150" t="str">
        <f t="shared" si="3"/>
        <v/>
      </c>
    </row>
    <row r="108" ht="22.5" customHeight="1" spans="1:13">
      <c r="A108" s="142" t="str">
        <f t="shared" si="2"/>
        <v/>
      </c>
      <c r="B108" s="142"/>
      <c r="C108" s="142" t="str">
        <f>IF(ISERROR(VLOOKUP(A108,'[1]Z03 收入决算表(财决03表)'!$A$10:$K$500,4,FALSE)),"",VLOOKUP(A108,'[1]Z03 收入决算表(财决03表)'!$A$10:$K$500,4,FALSE))</f>
        <v/>
      </c>
      <c r="D108" s="143" t="str">
        <f>IF(ISERROR(VLOOKUP(A108,'[1]Z03 收入决算表(财决03表)'!$A$10:$K$500,5,FALSE)),"",VLOOKUP(A108,'[1]Z03 收入决算表(财决03表)'!$A$10:$K$500,5,FALSE))</f>
        <v/>
      </c>
      <c r="E108" s="143" t="str">
        <f>IF(ISERROR(VLOOKUP(A108,'[1]Z03 收入决算表(财决03表)'!$A$10:$K$500,6,FALSE)),"",VLOOKUP(A108,'[1]Z03 收入决算表(财决03表)'!$A$10:$K$500,6,FALSE))</f>
        <v/>
      </c>
      <c r="F108" s="143" t="str">
        <f>IF(ISERROR(VLOOKUP(A108,'[1]Z03 收入决算表(财决03表)'!$A$10:$K$500,7,FALSE)),"",VLOOKUP(A108,'[1]Z03 收入决算表(财决03表)'!$A$10:$K$500,7,FALSE))</f>
        <v/>
      </c>
      <c r="G108" s="143" t="str">
        <f>IF(ISERROR(VLOOKUP(A108,'[1]Z03 收入决算表(财决03表)'!$A$10:$K$500,8,FALSE)),"",VLOOKUP(A108,'[1]Z03 收入决算表(财决03表)'!$A$10:$K$500,8,FALSE))</f>
        <v/>
      </c>
      <c r="H108" s="143" t="str">
        <f>IF(ISERROR(VLOOKUP(A108,'[1]Z03 收入决算表(财决03表)'!$A$10:$K$500,9,FALSE)),"",VLOOKUP(A108,'[1]Z03 收入决算表(财决03表)'!$A$10:$K$500,9,FALSE))</f>
        <v/>
      </c>
      <c r="I108" s="143" t="str">
        <f>IF(ISERROR(VLOOKUP(A108,'[1]Z03 收入决算表(财决03表)'!$A$10:$K$500,10,FALSE)),"",VLOOKUP(A108,'[1]Z03 收入决算表(财决03表)'!$A$10:$K$500,10,FALSE))</f>
        <v/>
      </c>
      <c r="J108" s="143" t="str">
        <f>IF(ISERROR(VLOOKUP(A108,'[1]Z03 收入决算表(财决03表)'!$A$10:$K$500,11,FALSE)),"",VLOOKUP(A108,'[1]Z03 收入决算表(财决03表)'!$A$10:$K$500,11,FALSE))</f>
        <v/>
      </c>
      <c r="K108" s="165">
        <f>'[1]Z03 收入决算表(财决03表)'!A107</f>
        <v>0</v>
      </c>
      <c r="L108" s="154">
        <f>'[1]Z03 收入决算表(财决03表)'!$E107</f>
        <v>0</v>
      </c>
      <c r="M108" s="150" t="str">
        <f t="shared" si="3"/>
        <v/>
      </c>
    </row>
    <row r="109" ht="22.5" customHeight="1" spans="1:13">
      <c r="A109" s="142" t="str">
        <f t="shared" si="2"/>
        <v/>
      </c>
      <c r="B109" s="142"/>
      <c r="C109" s="142" t="str">
        <f>IF(ISERROR(VLOOKUP(A109,'[1]Z03 收入决算表(财决03表)'!$A$10:$K$500,4,FALSE)),"",VLOOKUP(A109,'[1]Z03 收入决算表(财决03表)'!$A$10:$K$500,4,FALSE))</f>
        <v/>
      </c>
      <c r="D109" s="143" t="str">
        <f>IF(ISERROR(VLOOKUP(A109,'[1]Z03 收入决算表(财决03表)'!$A$10:$K$500,5,FALSE)),"",VLOOKUP(A109,'[1]Z03 收入决算表(财决03表)'!$A$10:$K$500,5,FALSE))</f>
        <v/>
      </c>
      <c r="E109" s="143" t="str">
        <f>IF(ISERROR(VLOOKUP(A109,'[1]Z03 收入决算表(财决03表)'!$A$10:$K$500,6,FALSE)),"",VLOOKUP(A109,'[1]Z03 收入决算表(财决03表)'!$A$10:$K$500,6,FALSE))</f>
        <v/>
      </c>
      <c r="F109" s="143" t="str">
        <f>IF(ISERROR(VLOOKUP(A109,'[1]Z03 收入决算表(财决03表)'!$A$10:$K$500,7,FALSE)),"",VLOOKUP(A109,'[1]Z03 收入决算表(财决03表)'!$A$10:$K$500,7,FALSE))</f>
        <v/>
      </c>
      <c r="G109" s="143" t="str">
        <f>IF(ISERROR(VLOOKUP(A109,'[1]Z03 收入决算表(财决03表)'!$A$10:$K$500,8,FALSE)),"",VLOOKUP(A109,'[1]Z03 收入决算表(财决03表)'!$A$10:$K$500,8,FALSE))</f>
        <v/>
      </c>
      <c r="H109" s="143" t="str">
        <f>IF(ISERROR(VLOOKUP(A109,'[1]Z03 收入决算表(财决03表)'!$A$10:$K$500,9,FALSE)),"",VLOOKUP(A109,'[1]Z03 收入决算表(财决03表)'!$A$10:$K$500,9,FALSE))</f>
        <v/>
      </c>
      <c r="I109" s="143" t="str">
        <f>IF(ISERROR(VLOOKUP(A109,'[1]Z03 收入决算表(财决03表)'!$A$10:$K$500,10,FALSE)),"",VLOOKUP(A109,'[1]Z03 收入决算表(财决03表)'!$A$10:$K$500,10,FALSE))</f>
        <v/>
      </c>
      <c r="J109" s="143" t="str">
        <f>IF(ISERROR(VLOOKUP(A109,'[1]Z03 收入决算表(财决03表)'!$A$10:$K$500,11,FALSE)),"",VLOOKUP(A109,'[1]Z03 收入决算表(财决03表)'!$A$10:$K$500,11,FALSE))</f>
        <v/>
      </c>
      <c r="K109" s="165">
        <f>'[1]Z03 收入决算表(财决03表)'!A108</f>
        <v>0</v>
      </c>
      <c r="L109" s="154">
        <f>'[1]Z03 收入决算表(财决03表)'!$E108</f>
        <v>0</v>
      </c>
      <c r="M109" s="150" t="str">
        <f t="shared" si="3"/>
        <v/>
      </c>
    </row>
    <row r="110" ht="22.5" customHeight="1" spans="1:13">
      <c r="A110" s="142" t="str">
        <f t="shared" si="2"/>
        <v/>
      </c>
      <c r="B110" s="142"/>
      <c r="C110" s="142" t="str">
        <f>IF(ISERROR(VLOOKUP(A110,'[1]Z03 收入决算表(财决03表)'!$A$10:$K$500,4,FALSE)),"",VLOOKUP(A110,'[1]Z03 收入决算表(财决03表)'!$A$10:$K$500,4,FALSE))</f>
        <v/>
      </c>
      <c r="D110" s="143" t="str">
        <f>IF(ISERROR(VLOOKUP(A110,'[1]Z03 收入决算表(财决03表)'!$A$10:$K$500,5,FALSE)),"",VLOOKUP(A110,'[1]Z03 收入决算表(财决03表)'!$A$10:$K$500,5,FALSE))</f>
        <v/>
      </c>
      <c r="E110" s="143" t="str">
        <f>IF(ISERROR(VLOOKUP(A110,'[1]Z03 收入决算表(财决03表)'!$A$10:$K$500,6,FALSE)),"",VLOOKUP(A110,'[1]Z03 收入决算表(财决03表)'!$A$10:$K$500,6,FALSE))</f>
        <v/>
      </c>
      <c r="F110" s="143" t="str">
        <f>IF(ISERROR(VLOOKUP(A110,'[1]Z03 收入决算表(财决03表)'!$A$10:$K$500,7,FALSE)),"",VLOOKUP(A110,'[1]Z03 收入决算表(财决03表)'!$A$10:$K$500,7,FALSE))</f>
        <v/>
      </c>
      <c r="G110" s="143" t="str">
        <f>IF(ISERROR(VLOOKUP(A110,'[1]Z03 收入决算表(财决03表)'!$A$10:$K$500,8,FALSE)),"",VLOOKUP(A110,'[1]Z03 收入决算表(财决03表)'!$A$10:$K$500,8,FALSE))</f>
        <v/>
      </c>
      <c r="H110" s="143" t="str">
        <f>IF(ISERROR(VLOOKUP(A110,'[1]Z03 收入决算表(财决03表)'!$A$10:$K$500,9,FALSE)),"",VLOOKUP(A110,'[1]Z03 收入决算表(财决03表)'!$A$10:$K$500,9,FALSE))</f>
        <v/>
      </c>
      <c r="I110" s="143" t="str">
        <f>IF(ISERROR(VLOOKUP(A110,'[1]Z03 收入决算表(财决03表)'!$A$10:$K$500,10,FALSE)),"",VLOOKUP(A110,'[1]Z03 收入决算表(财决03表)'!$A$10:$K$500,10,FALSE))</f>
        <v/>
      </c>
      <c r="J110" s="143" t="str">
        <f>IF(ISERROR(VLOOKUP(A110,'[1]Z03 收入决算表(财决03表)'!$A$10:$K$500,11,FALSE)),"",VLOOKUP(A110,'[1]Z03 收入决算表(财决03表)'!$A$10:$K$500,11,FALSE))</f>
        <v/>
      </c>
      <c r="K110" s="165">
        <f>'[1]Z03 收入决算表(财决03表)'!A109</f>
        <v>0</v>
      </c>
      <c r="L110" s="154">
        <f>'[1]Z03 收入决算表(财决03表)'!$E109</f>
        <v>0</v>
      </c>
      <c r="M110" s="150" t="str">
        <f t="shared" si="3"/>
        <v/>
      </c>
    </row>
    <row r="111" ht="22.5" customHeight="1" spans="1:13">
      <c r="A111" s="142" t="str">
        <f t="shared" si="2"/>
        <v/>
      </c>
      <c r="B111" s="142"/>
      <c r="C111" s="142" t="str">
        <f>IF(ISERROR(VLOOKUP(A111,'[1]Z03 收入决算表(财决03表)'!$A$10:$K$500,4,FALSE)),"",VLOOKUP(A111,'[1]Z03 收入决算表(财决03表)'!$A$10:$K$500,4,FALSE))</f>
        <v/>
      </c>
      <c r="D111" s="143" t="str">
        <f>IF(ISERROR(VLOOKUP(A111,'[1]Z03 收入决算表(财决03表)'!$A$10:$K$500,5,FALSE)),"",VLOOKUP(A111,'[1]Z03 收入决算表(财决03表)'!$A$10:$K$500,5,FALSE))</f>
        <v/>
      </c>
      <c r="E111" s="143" t="str">
        <f>IF(ISERROR(VLOOKUP(A111,'[1]Z03 收入决算表(财决03表)'!$A$10:$K$500,6,FALSE)),"",VLOOKUP(A111,'[1]Z03 收入决算表(财决03表)'!$A$10:$K$500,6,FALSE))</f>
        <v/>
      </c>
      <c r="F111" s="143" t="str">
        <f>IF(ISERROR(VLOOKUP(A111,'[1]Z03 收入决算表(财决03表)'!$A$10:$K$500,7,FALSE)),"",VLOOKUP(A111,'[1]Z03 收入决算表(财决03表)'!$A$10:$K$500,7,FALSE))</f>
        <v/>
      </c>
      <c r="G111" s="143" t="str">
        <f>IF(ISERROR(VLOOKUP(A111,'[1]Z03 收入决算表(财决03表)'!$A$10:$K$500,8,FALSE)),"",VLOOKUP(A111,'[1]Z03 收入决算表(财决03表)'!$A$10:$K$500,8,FALSE))</f>
        <v/>
      </c>
      <c r="H111" s="143" t="str">
        <f>IF(ISERROR(VLOOKUP(A111,'[1]Z03 收入决算表(财决03表)'!$A$10:$K$500,9,FALSE)),"",VLOOKUP(A111,'[1]Z03 收入决算表(财决03表)'!$A$10:$K$500,9,FALSE))</f>
        <v/>
      </c>
      <c r="I111" s="143" t="str">
        <f>IF(ISERROR(VLOOKUP(A111,'[1]Z03 收入决算表(财决03表)'!$A$10:$K$500,10,FALSE)),"",VLOOKUP(A111,'[1]Z03 收入决算表(财决03表)'!$A$10:$K$500,10,FALSE))</f>
        <v/>
      </c>
      <c r="J111" s="143" t="str">
        <f>IF(ISERROR(VLOOKUP(A111,'[1]Z03 收入决算表(财决03表)'!$A$10:$K$500,11,FALSE)),"",VLOOKUP(A111,'[1]Z03 收入决算表(财决03表)'!$A$10:$K$500,11,FALSE))</f>
        <v/>
      </c>
      <c r="K111" s="165">
        <f>'[1]Z03 收入决算表(财决03表)'!A110</f>
        <v>0</v>
      </c>
      <c r="L111" s="154">
        <f>'[1]Z03 收入决算表(财决03表)'!$E110</f>
        <v>0</v>
      </c>
      <c r="M111" s="150" t="str">
        <f t="shared" si="3"/>
        <v/>
      </c>
    </row>
    <row r="112" ht="22.5" customHeight="1" spans="1:13">
      <c r="A112" s="142" t="str">
        <f t="shared" si="2"/>
        <v/>
      </c>
      <c r="B112" s="142"/>
      <c r="C112" s="142" t="str">
        <f>IF(ISERROR(VLOOKUP(A112,'[1]Z03 收入决算表(财决03表)'!$A$10:$K$500,4,FALSE)),"",VLOOKUP(A112,'[1]Z03 收入决算表(财决03表)'!$A$10:$K$500,4,FALSE))</f>
        <v/>
      </c>
      <c r="D112" s="143" t="str">
        <f>IF(ISERROR(VLOOKUP(A112,'[1]Z03 收入决算表(财决03表)'!$A$10:$K$500,5,FALSE)),"",VLOOKUP(A112,'[1]Z03 收入决算表(财决03表)'!$A$10:$K$500,5,FALSE))</f>
        <v/>
      </c>
      <c r="E112" s="143" t="str">
        <f>IF(ISERROR(VLOOKUP(A112,'[1]Z03 收入决算表(财决03表)'!$A$10:$K$500,6,FALSE)),"",VLOOKUP(A112,'[1]Z03 收入决算表(财决03表)'!$A$10:$K$500,6,FALSE))</f>
        <v/>
      </c>
      <c r="F112" s="143" t="str">
        <f>IF(ISERROR(VLOOKUP(A112,'[1]Z03 收入决算表(财决03表)'!$A$10:$K$500,7,FALSE)),"",VLOOKUP(A112,'[1]Z03 收入决算表(财决03表)'!$A$10:$K$500,7,FALSE))</f>
        <v/>
      </c>
      <c r="G112" s="143" t="str">
        <f>IF(ISERROR(VLOOKUP(A112,'[1]Z03 收入决算表(财决03表)'!$A$10:$K$500,8,FALSE)),"",VLOOKUP(A112,'[1]Z03 收入决算表(财决03表)'!$A$10:$K$500,8,FALSE))</f>
        <v/>
      </c>
      <c r="H112" s="143" t="str">
        <f>IF(ISERROR(VLOOKUP(A112,'[1]Z03 收入决算表(财决03表)'!$A$10:$K$500,9,FALSE)),"",VLOOKUP(A112,'[1]Z03 收入决算表(财决03表)'!$A$10:$K$500,9,FALSE))</f>
        <v/>
      </c>
      <c r="I112" s="143" t="str">
        <f>IF(ISERROR(VLOOKUP(A112,'[1]Z03 收入决算表(财决03表)'!$A$10:$K$500,10,FALSE)),"",VLOOKUP(A112,'[1]Z03 收入决算表(财决03表)'!$A$10:$K$500,10,FALSE))</f>
        <v/>
      </c>
      <c r="J112" s="143" t="str">
        <f>IF(ISERROR(VLOOKUP(A112,'[1]Z03 收入决算表(财决03表)'!$A$10:$K$500,11,FALSE)),"",VLOOKUP(A112,'[1]Z03 收入决算表(财决03表)'!$A$10:$K$500,11,FALSE))</f>
        <v/>
      </c>
      <c r="K112" s="165">
        <f>'[1]Z03 收入决算表(财决03表)'!A111</f>
        <v>0</v>
      </c>
      <c r="L112" s="154">
        <f>'[1]Z03 收入决算表(财决03表)'!$E111</f>
        <v>0</v>
      </c>
      <c r="M112" s="150" t="str">
        <f t="shared" si="3"/>
        <v/>
      </c>
    </row>
    <row r="113" ht="22.5" customHeight="1" spans="1:13">
      <c r="A113" s="142" t="str">
        <f t="shared" si="2"/>
        <v/>
      </c>
      <c r="B113" s="142"/>
      <c r="C113" s="142" t="str">
        <f>IF(ISERROR(VLOOKUP(A113,'[1]Z03 收入决算表(财决03表)'!$A$10:$K$500,4,FALSE)),"",VLOOKUP(A113,'[1]Z03 收入决算表(财决03表)'!$A$10:$K$500,4,FALSE))</f>
        <v/>
      </c>
      <c r="D113" s="143" t="str">
        <f>IF(ISERROR(VLOOKUP(A113,'[1]Z03 收入决算表(财决03表)'!$A$10:$K$500,5,FALSE)),"",VLOOKUP(A113,'[1]Z03 收入决算表(财决03表)'!$A$10:$K$500,5,FALSE))</f>
        <v/>
      </c>
      <c r="E113" s="143" t="str">
        <f>IF(ISERROR(VLOOKUP(A113,'[1]Z03 收入决算表(财决03表)'!$A$10:$K$500,6,FALSE)),"",VLOOKUP(A113,'[1]Z03 收入决算表(财决03表)'!$A$10:$K$500,6,FALSE))</f>
        <v/>
      </c>
      <c r="F113" s="143" t="str">
        <f>IF(ISERROR(VLOOKUP(A113,'[1]Z03 收入决算表(财决03表)'!$A$10:$K$500,7,FALSE)),"",VLOOKUP(A113,'[1]Z03 收入决算表(财决03表)'!$A$10:$K$500,7,FALSE))</f>
        <v/>
      </c>
      <c r="G113" s="143" t="str">
        <f>IF(ISERROR(VLOOKUP(A113,'[1]Z03 收入决算表(财决03表)'!$A$10:$K$500,8,FALSE)),"",VLOOKUP(A113,'[1]Z03 收入决算表(财决03表)'!$A$10:$K$500,8,FALSE))</f>
        <v/>
      </c>
      <c r="H113" s="143" t="str">
        <f>IF(ISERROR(VLOOKUP(A113,'[1]Z03 收入决算表(财决03表)'!$A$10:$K$500,9,FALSE)),"",VLOOKUP(A113,'[1]Z03 收入决算表(财决03表)'!$A$10:$K$500,9,FALSE))</f>
        <v/>
      </c>
      <c r="I113" s="143" t="str">
        <f>IF(ISERROR(VLOOKUP(A113,'[1]Z03 收入决算表(财决03表)'!$A$10:$K$500,10,FALSE)),"",VLOOKUP(A113,'[1]Z03 收入决算表(财决03表)'!$A$10:$K$500,10,FALSE))</f>
        <v/>
      </c>
      <c r="J113" s="143" t="str">
        <f>IF(ISERROR(VLOOKUP(A113,'[1]Z03 收入决算表(财决03表)'!$A$10:$K$500,11,FALSE)),"",VLOOKUP(A113,'[1]Z03 收入决算表(财决03表)'!$A$10:$K$500,11,FALSE))</f>
        <v/>
      </c>
      <c r="K113" s="165">
        <f>'[1]Z03 收入决算表(财决03表)'!A112</f>
        <v>0</v>
      </c>
      <c r="L113" s="154">
        <f>'[1]Z03 收入决算表(财决03表)'!$E112</f>
        <v>0</v>
      </c>
      <c r="M113" s="150" t="str">
        <f t="shared" si="3"/>
        <v/>
      </c>
    </row>
    <row r="114" ht="22.5" customHeight="1" spans="1:13">
      <c r="A114" s="142" t="str">
        <f t="shared" si="2"/>
        <v/>
      </c>
      <c r="B114" s="142"/>
      <c r="C114" s="142" t="str">
        <f>IF(ISERROR(VLOOKUP(A114,'[1]Z03 收入决算表(财决03表)'!$A$10:$K$500,4,FALSE)),"",VLOOKUP(A114,'[1]Z03 收入决算表(财决03表)'!$A$10:$K$500,4,FALSE))</f>
        <v/>
      </c>
      <c r="D114" s="143" t="str">
        <f>IF(ISERROR(VLOOKUP(A114,'[1]Z03 收入决算表(财决03表)'!$A$10:$K$500,5,FALSE)),"",VLOOKUP(A114,'[1]Z03 收入决算表(财决03表)'!$A$10:$K$500,5,FALSE))</f>
        <v/>
      </c>
      <c r="E114" s="143" t="str">
        <f>IF(ISERROR(VLOOKUP(A114,'[1]Z03 收入决算表(财决03表)'!$A$10:$K$500,6,FALSE)),"",VLOOKUP(A114,'[1]Z03 收入决算表(财决03表)'!$A$10:$K$500,6,FALSE))</f>
        <v/>
      </c>
      <c r="F114" s="143" t="str">
        <f>IF(ISERROR(VLOOKUP(A114,'[1]Z03 收入决算表(财决03表)'!$A$10:$K$500,7,FALSE)),"",VLOOKUP(A114,'[1]Z03 收入决算表(财决03表)'!$A$10:$K$500,7,FALSE))</f>
        <v/>
      </c>
      <c r="G114" s="143" t="str">
        <f>IF(ISERROR(VLOOKUP(A114,'[1]Z03 收入决算表(财决03表)'!$A$10:$K$500,8,FALSE)),"",VLOOKUP(A114,'[1]Z03 收入决算表(财决03表)'!$A$10:$K$500,8,FALSE))</f>
        <v/>
      </c>
      <c r="H114" s="143" t="str">
        <f>IF(ISERROR(VLOOKUP(A114,'[1]Z03 收入决算表(财决03表)'!$A$10:$K$500,9,FALSE)),"",VLOOKUP(A114,'[1]Z03 收入决算表(财决03表)'!$A$10:$K$500,9,FALSE))</f>
        <v/>
      </c>
      <c r="I114" s="143" t="str">
        <f>IF(ISERROR(VLOOKUP(A114,'[1]Z03 收入决算表(财决03表)'!$A$10:$K$500,10,FALSE)),"",VLOOKUP(A114,'[1]Z03 收入决算表(财决03表)'!$A$10:$K$500,10,FALSE))</f>
        <v/>
      </c>
      <c r="J114" s="143" t="str">
        <f>IF(ISERROR(VLOOKUP(A114,'[1]Z03 收入决算表(财决03表)'!$A$10:$K$500,11,FALSE)),"",VLOOKUP(A114,'[1]Z03 收入决算表(财决03表)'!$A$10:$K$500,11,FALSE))</f>
        <v/>
      </c>
      <c r="K114" s="165">
        <f>'[1]Z03 收入决算表(财决03表)'!A113</f>
        <v>0</v>
      </c>
      <c r="L114" s="154">
        <f>'[1]Z03 收入决算表(财决03表)'!$E113</f>
        <v>0</v>
      </c>
      <c r="M114" s="150" t="str">
        <f t="shared" si="3"/>
        <v/>
      </c>
    </row>
    <row r="115" ht="22.5" customHeight="1" spans="1:13">
      <c r="A115" s="142" t="str">
        <f t="shared" si="2"/>
        <v/>
      </c>
      <c r="B115" s="142"/>
      <c r="C115" s="142" t="str">
        <f>IF(ISERROR(VLOOKUP(A115,'[1]Z03 收入决算表(财决03表)'!$A$10:$K$500,4,FALSE)),"",VLOOKUP(A115,'[1]Z03 收入决算表(财决03表)'!$A$10:$K$500,4,FALSE))</f>
        <v/>
      </c>
      <c r="D115" s="143" t="str">
        <f>IF(ISERROR(VLOOKUP(A115,'[1]Z03 收入决算表(财决03表)'!$A$10:$K$500,5,FALSE)),"",VLOOKUP(A115,'[1]Z03 收入决算表(财决03表)'!$A$10:$K$500,5,FALSE))</f>
        <v/>
      </c>
      <c r="E115" s="143" t="str">
        <f>IF(ISERROR(VLOOKUP(A115,'[1]Z03 收入决算表(财决03表)'!$A$10:$K$500,6,FALSE)),"",VLOOKUP(A115,'[1]Z03 收入决算表(财决03表)'!$A$10:$K$500,6,FALSE))</f>
        <v/>
      </c>
      <c r="F115" s="143" t="str">
        <f>IF(ISERROR(VLOOKUP(A115,'[1]Z03 收入决算表(财决03表)'!$A$10:$K$500,7,FALSE)),"",VLOOKUP(A115,'[1]Z03 收入决算表(财决03表)'!$A$10:$K$500,7,FALSE))</f>
        <v/>
      </c>
      <c r="G115" s="143" t="str">
        <f>IF(ISERROR(VLOOKUP(A115,'[1]Z03 收入决算表(财决03表)'!$A$10:$K$500,8,FALSE)),"",VLOOKUP(A115,'[1]Z03 收入决算表(财决03表)'!$A$10:$K$500,8,FALSE))</f>
        <v/>
      </c>
      <c r="H115" s="143" t="str">
        <f>IF(ISERROR(VLOOKUP(A115,'[1]Z03 收入决算表(财决03表)'!$A$10:$K$500,9,FALSE)),"",VLOOKUP(A115,'[1]Z03 收入决算表(财决03表)'!$A$10:$K$500,9,FALSE))</f>
        <v/>
      </c>
      <c r="I115" s="143" t="str">
        <f>IF(ISERROR(VLOOKUP(A115,'[1]Z03 收入决算表(财决03表)'!$A$10:$K$500,10,FALSE)),"",VLOOKUP(A115,'[1]Z03 收入决算表(财决03表)'!$A$10:$K$500,10,FALSE))</f>
        <v/>
      </c>
      <c r="J115" s="143" t="str">
        <f>IF(ISERROR(VLOOKUP(A115,'[1]Z03 收入决算表(财决03表)'!$A$10:$K$500,11,FALSE)),"",VLOOKUP(A115,'[1]Z03 收入决算表(财决03表)'!$A$10:$K$500,11,FALSE))</f>
        <v/>
      </c>
      <c r="K115" s="165">
        <f>'[1]Z03 收入决算表(财决03表)'!A114</f>
        <v>0</v>
      </c>
      <c r="L115" s="154">
        <f>'[1]Z03 收入决算表(财决03表)'!$E114</f>
        <v>0</v>
      </c>
      <c r="M115" s="150" t="str">
        <f t="shared" si="3"/>
        <v/>
      </c>
    </row>
    <row r="116" ht="22.5" customHeight="1" spans="1:13">
      <c r="A116" s="142" t="str">
        <f t="shared" si="2"/>
        <v/>
      </c>
      <c r="B116" s="142"/>
      <c r="C116" s="142" t="str">
        <f>IF(ISERROR(VLOOKUP(A116,'[1]Z03 收入决算表(财决03表)'!$A$10:$K$500,4,FALSE)),"",VLOOKUP(A116,'[1]Z03 收入决算表(财决03表)'!$A$10:$K$500,4,FALSE))</f>
        <v/>
      </c>
      <c r="D116" s="143" t="str">
        <f>IF(ISERROR(VLOOKUP(A116,'[1]Z03 收入决算表(财决03表)'!$A$10:$K$500,5,FALSE)),"",VLOOKUP(A116,'[1]Z03 收入决算表(财决03表)'!$A$10:$K$500,5,FALSE))</f>
        <v/>
      </c>
      <c r="E116" s="143" t="str">
        <f>IF(ISERROR(VLOOKUP(A116,'[1]Z03 收入决算表(财决03表)'!$A$10:$K$500,6,FALSE)),"",VLOOKUP(A116,'[1]Z03 收入决算表(财决03表)'!$A$10:$K$500,6,FALSE))</f>
        <v/>
      </c>
      <c r="F116" s="143" t="str">
        <f>IF(ISERROR(VLOOKUP(A116,'[1]Z03 收入决算表(财决03表)'!$A$10:$K$500,7,FALSE)),"",VLOOKUP(A116,'[1]Z03 收入决算表(财决03表)'!$A$10:$K$500,7,FALSE))</f>
        <v/>
      </c>
      <c r="G116" s="143" t="str">
        <f>IF(ISERROR(VLOOKUP(A116,'[1]Z03 收入决算表(财决03表)'!$A$10:$K$500,8,FALSE)),"",VLOOKUP(A116,'[1]Z03 收入决算表(财决03表)'!$A$10:$K$500,8,FALSE))</f>
        <v/>
      </c>
      <c r="H116" s="143" t="str">
        <f>IF(ISERROR(VLOOKUP(A116,'[1]Z03 收入决算表(财决03表)'!$A$10:$K$500,9,FALSE)),"",VLOOKUP(A116,'[1]Z03 收入决算表(财决03表)'!$A$10:$K$500,9,FALSE))</f>
        <v/>
      </c>
      <c r="I116" s="143" t="str">
        <f>IF(ISERROR(VLOOKUP(A116,'[1]Z03 收入决算表(财决03表)'!$A$10:$K$500,10,FALSE)),"",VLOOKUP(A116,'[1]Z03 收入决算表(财决03表)'!$A$10:$K$500,10,FALSE))</f>
        <v/>
      </c>
      <c r="J116" s="143" t="str">
        <f>IF(ISERROR(VLOOKUP(A116,'[1]Z03 收入决算表(财决03表)'!$A$10:$K$500,11,FALSE)),"",VLOOKUP(A116,'[1]Z03 收入决算表(财决03表)'!$A$10:$K$500,11,FALSE))</f>
        <v/>
      </c>
      <c r="K116" s="165">
        <f>'[1]Z03 收入决算表(财决03表)'!A115</f>
        <v>0</v>
      </c>
      <c r="L116" s="154">
        <f>'[1]Z03 收入决算表(财决03表)'!$E115</f>
        <v>0</v>
      </c>
      <c r="M116" s="150" t="str">
        <f t="shared" si="3"/>
        <v/>
      </c>
    </row>
    <row r="117" ht="22.5" customHeight="1" spans="1:13">
      <c r="A117" s="142" t="str">
        <f t="shared" si="2"/>
        <v/>
      </c>
      <c r="B117" s="142"/>
      <c r="C117" s="142" t="str">
        <f>IF(ISERROR(VLOOKUP(A117,'[1]Z03 收入决算表(财决03表)'!$A$10:$K$500,4,FALSE)),"",VLOOKUP(A117,'[1]Z03 收入决算表(财决03表)'!$A$10:$K$500,4,FALSE))</f>
        <v/>
      </c>
      <c r="D117" s="143" t="str">
        <f>IF(ISERROR(VLOOKUP(A117,'[1]Z03 收入决算表(财决03表)'!$A$10:$K$500,5,FALSE)),"",VLOOKUP(A117,'[1]Z03 收入决算表(财决03表)'!$A$10:$K$500,5,FALSE))</f>
        <v/>
      </c>
      <c r="E117" s="143" t="str">
        <f>IF(ISERROR(VLOOKUP(A117,'[1]Z03 收入决算表(财决03表)'!$A$10:$K$500,6,FALSE)),"",VLOOKUP(A117,'[1]Z03 收入决算表(财决03表)'!$A$10:$K$500,6,FALSE))</f>
        <v/>
      </c>
      <c r="F117" s="143" t="str">
        <f>IF(ISERROR(VLOOKUP(A117,'[1]Z03 收入决算表(财决03表)'!$A$10:$K$500,7,FALSE)),"",VLOOKUP(A117,'[1]Z03 收入决算表(财决03表)'!$A$10:$K$500,7,FALSE))</f>
        <v/>
      </c>
      <c r="G117" s="143" t="str">
        <f>IF(ISERROR(VLOOKUP(A117,'[1]Z03 收入决算表(财决03表)'!$A$10:$K$500,8,FALSE)),"",VLOOKUP(A117,'[1]Z03 收入决算表(财决03表)'!$A$10:$K$500,8,FALSE))</f>
        <v/>
      </c>
      <c r="H117" s="143" t="str">
        <f>IF(ISERROR(VLOOKUP(A117,'[1]Z03 收入决算表(财决03表)'!$A$10:$K$500,9,FALSE)),"",VLOOKUP(A117,'[1]Z03 收入决算表(财决03表)'!$A$10:$K$500,9,FALSE))</f>
        <v/>
      </c>
      <c r="I117" s="143" t="str">
        <f>IF(ISERROR(VLOOKUP(A117,'[1]Z03 收入决算表(财决03表)'!$A$10:$K$500,10,FALSE)),"",VLOOKUP(A117,'[1]Z03 收入决算表(财决03表)'!$A$10:$K$500,10,FALSE))</f>
        <v/>
      </c>
      <c r="J117" s="143" t="str">
        <f>IF(ISERROR(VLOOKUP(A117,'[1]Z03 收入决算表(财决03表)'!$A$10:$K$500,11,FALSE)),"",VLOOKUP(A117,'[1]Z03 收入决算表(财决03表)'!$A$10:$K$500,11,FALSE))</f>
        <v/>
      </c>
      <c r="K117" s="165">
        <f>'[1]Z03 收入决算表(财决03表)'!A116</f>
        <v>0</v>
      </c>
      <c r="L117" s="154">
        <f>'[1]Z03 收入决算表(财决03表)'!$E116</f>
        <v>0</v>
      </c>
      <c r="M117" s="150" t="str">
        <f t="shared" si="3"/>
        <v/>
      </c>
    </row>
    <row r="118" ht="22.5" customHeight="1" spans="1:13">
      <c r="A118" s="142" t="str">
        <f t="shared" si="2"/>
        <v/>
      </c>
      <c r="B118" s="142"/>
      <c r="C118" s="142" t="str">
        <f>IF(ISERROR(VLOOKUP(A118,'[1]Z03 收入决算表(财决03表)'!$A$10:$K$500,4,FALSE)),"",VLOOKUP(A118,'[1]Z03 收入决算表(财决03表)'!$A$10:$K$500,4,FALSE))</f>
        <v/>
      </c>
      <c r="D118" s="143" t="str">
        <f>IF(ISERROR(VLOOKUP(A118,'[1]Z03 收入决算表(财决03表)'!$A$10:$K$500,5,FALSE)),"",VLOOKUP(A118,'[1]Z03 收入决算表(财决03表)'!$A$10:$K$500,5,FALSE))</f>
        <v/>
      </c>
      <c r="E118" s="143" t="str">
        <f>IF(ISERROR(VLOOKUP(A118,'[1]Z03 收入决算表(财决03表)'!$A$10:$K$500,6,FALSE)),"",VLOOKUP(A118,'[1]Z03 收入决算表(财决03表)'!$A$10:$K$500,6,FALSE))</f>
        <v/>
      </c>
      <c r="F118" s="143" t="str">
        <f>IF(ISERROR(VLOOKUP(A118,'[1]Z03 收入决算表(财决03表)'!$A$10:$K$500,7,FALSE)),"",VLOOKUP(A118,'[1]Z03 收入决算表(财决03表)'!$A$10:$K$500,7,FALSE))</f>
        <v/>
      </c>
      <c r="G118" s="143" t="str">
        <f>IF(ISERROR(VLOOKUP(A118,'[1]Z03 收入决算表(财决03表)'!$A$10:$K$500,8,FALSE)),"",VLOOKUP(A118,'[1]Z03 收入决算表(财决03表)'!$A$10:$K$500,8,FALSE))</f>
        <v/>
      </c>
      <c r="H118" s="143" t="str">
        <f>IF(ISERROR(VLOOKUP(A118,'[1]Z03 收入决算表(财决03表)'!$A$10:$K$500,9,FALSE)),"",VLOOKUP(A118,'[1]Z03 收入决算表(财决03表)'!$A$10:$K$500,9,FALSE))</f>
        <v/>
      </c>
      <c r="I118" s="143" t="str">
        <f>IF(ISERROR(VLOOKUP(A118,'[1]Z03 收入决算表(财决03表)'!$A$10:$K$500,10,FALSE)),"",VLOOKUP(A118,'[1]Z03 收入决算表(财决03表)'!$A$10:$K$500,10,FALSE))</f>
        <v/>
      </c>
      <c r="J118" s="143" t="str">
        <f>IF(ISERROR(VLOOKUP(A118,'[1]Z03 收入决算表(财决03表)'!$A$10:$K$500,11,FALSE)),"",VLOOKUP(A118,'[1]Z03 收入决算表(财决03表)'!$A$10:$K$500,11,FALSE))</f>
        <v/>
      </c>
      <c r="K118" s="165">
        <f>'[1]Z03 收入决算表(财决03表)'!A117</f>
        <v>0</v>
      </c>
      <c r="L118" s="154">
        <f>'[1]Z03 收入决算表(财决03表)'!$E117</f>
        <v>0</v>
      </c>
      <c r="M118" s="150" t="str">
        <f t="shared" si="3"/>
        <v/>
      </c>
    </row>
    <row r="119" ht="22.5" customHeight="1" spans="1:13">
      <c r="A119" s="142" t="str">
        <f t="shared" si="2"/>
        <v/>
      </c>
      <c r="B119" s="142"/>
      <c r="C119" s="142" t="str">
        <f>IF(ISERROR(VLOOKUP(A119,'[1]Z03 收入决算表(财决03表)'!$A$10:$K$500,4,FALSE)),"",VLOOKUP(A119,'[1]Z03 收入决算表(财决03表)'!$A$10:$K$500,4,FALSE))</f>
        <v/>
      </c>
      <c r="D119" s="143" t="str">
        <f>IF(ISERROR(VLOOKUP(A119,'[1]Z03 收入决算表(财决03表)'!$A$10:$K$500,5,FALSE)),"",VLOOKUP(A119,'[1]Z03 收入决算表(财决03表)'!$A$10:$K$500,5,FALSE))</f>
        <v/>
      </c>
      <c r="E119" s="143" t="str">
        <f>IF(ISERROR(VLOOKUP(A119,'[1]Z03 收入决算表(财决03表)'!$A$10:$K$500,6,FALSE)),"",VLOOKUP(A119,'[1]Z03 收入决算表(财决03表)'!$A$10:$K$500,6,FALSE))</f>
        <v/>
      </c>
      <c r="F119" s="143" t="str">
        <f>IF(ISERROR(VLOOKUP(A119,'[1]Z03 收入决算表(财决03表)'!$A$10:$K$500,7,FALSE)),"",VLOOKUP(A119,'[1]Z03 收入决算表(财决03表)'!$A$10:$K$500,7,FALSE))</f>
        <v/>
      </c>
      <c r="G119" s="143" t="str">
        <f>IF(ISERROR(VLOOKUP(A119,'[1]Z03 收入决算表(财决03表)'!$A$10:$K$500,8,FALSE)),"",VLOOKUP(A119,'[1]Z03 收入决算表(财决03表)'!$A$10:$K$500,8,FALSE))</f>
        <v/>
      </c>
      <c r="H119" s="143" t="str">
        <f>IF(ISERROR(VLOOKUP(A119,'[1]Z03 收入决算表(财决03表)'!$A$10:$K$500,9,FALSE)),"",VLOOKUP(A119,'[1]Z03 收入决算表(财决03表)'!$A$10:$K$500,9,FALSE))</f>
        <v/>
      </c>
      <c r="I119" s="143" t="str">
        <f>IF(ISERROR(VLOOKUP(A119,'[1]Z03 收入决算表(财决03表)'!$A$10:$K$500,10,FALSE)),"",VLOOKUP(A119,'[1]Z03 收入决算表(财决03表)'!$A$10:$K$500,10,FALSE))</f>
        <v/>
      </c>
      <c r="J119" s="143" t="str">
        <f>IF(ISERROR(VLOOKUP(A119,'[1]Z03 收入决算表(财决03表)'!$A$10:$K$500,11,FALSE)),"",VLOOKUP(A119,'[1]Z03 收入决算表(财决03表)'!$A$10:$K$500,11,FALSE))</f>
        <v/>
      </c>
      <c r="K119" s="165">
        <f>'[1]Z03 收入决算表(财决03表)'!A118</f>
        <v>0</v>
      </c>
      <c r="L119" s="154">
        <f>'[1]Z03 收入决算表(财决03表)'!$E118</f>
        <v>0</v>
      </c>
      <c r="M119" s="150" t="str">
        <f t="shared" si="3"/>
        <v/>
      </c>
    </row>
    <row r="120" ht="22.5" customHeight="1" spans="1:13">
      <c r="A120" s="142" t="str">
        <f t="shared" si="2"/>
        <v/>
      </c>
      <c r="B120" s="142"/>
      <c r="C120" s="142" t="str">
        <f>IF(ISERROR(VLOOKUP(A120,'[1]Z03 收入决算表(财决03表)'!$A$10:$K$500,4,FALSE)),"",VLOOKUP(A120,'[1]Z03 收入决算表(财决03表)'!$A$10:$K$500,4,FALSE))</f>
        <v/>
      </c>
      <c r="D120" s="143" t="str">
        <f>IF(ISERROR(VLOOKUP(A120,'[1]Z03 收入决算表(财决03表)'!$A$10:$K$500,5,FALSE)),"",VLOOKUP(A120,'[1]Z03 收入决算表(财决03表)'!$A$10:$K$500,5,FALSE))</f>
        <v/>
      </c>
      <c r="E120" s="143" t="str">
        <f>IF(ISERROR(VLOOKUP(A120,'[1]Z03 收入决算表(财决03表)'!$A$10:$K$500,6,FALSE)),"",VLOOKUP(A120,'[1]Z03 收入决算表(财决03表)'!$A$10:$K$500,6,FALSE))</f>
        <v/>
      </c>
      <c r="F120" s="143" t="str">
        <f>IF(ISERROR(VLOOKUP(A120,'[1]Z03 收入决算表(财决03表)'!$A$10:$K$500,7,FALSE)),"",VLOOKUP(A120,'[1]Z03 收入决算表(财决03表)'!$A$10:$K$500,7,FALSE))</f>
        <v/>
      </c>
      <c r="G120" s="143" t="str">
        <f>IF(ISERROR(VLOOKUP(A120,'[1]Z03 收入决算表(财决03表)'!$A$10:$K$500,8,FALSE)),"",VLOOKUP(A120,'[1]Z03 收入决算表(财决03表)'!$A$10:$K$500,8,FALSE))</f>
        <v/>
      </c>
      <c r="H120" s="143" t="str">
        <f>IF(ISERROR(VLOOKUP(A120,'[1]Z03 收入决算表(财决03表)'!$A$10:$K$500,9,FALSE)),"",VLOOKUP(A120,'[1]Z03 收入决算表(财决03表)'!$A$10:$K$500,9,FALSE))</f>
        <v/>
      </c>
      <c r="I120" s="143" t="str">
        <f>IF(ISERROR(VLOOKUP(A120,'[1]Z03 收入决算表(财决03表)'!$A$10:$K$500,10,FALSE)),"",VLOOKUP(A120,'[1]Z03 收入决算表(财决03表)'!$A$10:$K$500,10,FALSE))</f>
        <v/>
      </c>
      <c r="J120" s="143" t="str">
        <f>IF(ISERROR(VLOOKUP(A120,'[1]Z03 收入决算表(财决03表)'!$A$10:$K$500,11,FALSE)),"",VLOOKUP(A120,'[1]Z03 收入决算表(财决03表)'!$A$10:$K$500,11,FALSE))</f>
        <v/>
      </c>
      <c r="K120" s="165">
        <f>'[1]Z03 收入决算表(财决03表)'!A119</f>
        <v>0</v>
      </c>
      <c r="L120" s="154">
        <f>'[1]Z03 收入决算表(财决03表)'!$E119</f>
        <v>0</v>
      </c>
      <c r="M120" s="150" t="str">
        <f t="shared" si="3"/>
        <v/>
      </c>
    </row>
    <row r="121" ht="22.5" customHeight="1" spans="1:13">
      <c r="A121" s="142" t="str">
        <f t="shared" si="2"/>
        <v/>
      </c>
      <c r="B121" s="142"/>
      <c r="C121" s="142" t="str">
        <f>IF(ISERROR(VLOOKUP(A121,'[1]Z03 收入决算表(财决03表)'!$A$10:$K$500,4,FALSE)),"",VLOOKUP(A121,'[1]Z03 收入决算表(财决03表)'!$A$10:$K$500,4,FALSE))</f>
        <v/>
      </c>
      <c r="D121" s="143" t="str">
        <f>IF(ISERROR(VLOOKUP(A121,'[1]Z03 收入决算表(财决03表)'!$A$10:$K$500,5,FALSE)),"",VLOOKUP(A121,'[1]Z03 收入决算表(财决03表)'!$A$10:$K$500,5,FALSE))</f>
        <v/>
      </c>
      <c r="E121" s="143" t="str">
        <f>IF(ISERROR(VLOOKUP(A121,'[1]Z03 收入决算表(财决03表)'!$A$10:$K$500,6,FALSE)),"",VLOOKUP(A121,'[1]Z03 收入决算表(财决03表)'!$A$10:$K$500,6,FALSE))</f>
        <v/>
      </c>
      <c r="F121" s="143" t="str">
        <f>IF(ISERROR(VLOOKUP(A121,'[1]Z03 收入决算表(财决03表)'!$A$10:$K$500,7,FALSE)),"",VLOOKUP(A121,'[1]Z03 收入决算表(财决03表)'!$A$10:$K$500,7,FALSE))</f>
        <v/>
      </c>
      <c r="G121" s="143" t="str">
        <f>IF(ISERROR(VLOOKUP(A121,'[1]Z03 收入决算表(财决03表)'!$A$10:$K$500,8,FALSE)),"",VLOOKUP(A121,'[1]Z03 收入决算表(财决03表)'!$A$10:$K$500,8,FALSE))</f>
        <v/>
      </c>
      <c r="H121" s="143" t="str">
        <f>IF(ISERROR(VLOOKUP(A121,'[1]Z03 收入决算表(财决03表)'!$A$10:$K$500,9,FALSE)),"",VLOOKUP(A121,'[1]Z03 收入决算表(财决03表)'!$A$10:$K$500,9,FALSE))</f>
        <v/>
      </c>
      <c r="I121" s="143" t="str">
        <f>IF(ISERROR(VLOOKUP(A121,'[1]Z03 收入决算表(财决03表)'!$A$10:$K$500,10,FALSE)),"",VLOOKUP(A121,'[1]Z03 收入决算表(财决03表)'!$A$10:$K$500,10,FALSE))</f>
        <v/>
      </c>
      <c r="J121" s="143" t="str">
        <f>IF(ISERROR(VLOOKUP(A121,'[1]Z03 收入决算表(财决03表)'!$A$10:$K$500,11,FALSE)),"",VLOOKUP(A121,'[1]Z03 收入决算表(财决03表)'!$A$10:$K$500,11,FALSE))</f>
        <v/>
      </c>
      <c r="K121" s="165">
        <f>'[1]Z03 收入决算表(财决03表)'!A120</f>
        <v>0</v>
      </c>
      <c r="L121" s="154">
        <f>'[1]Z03 收入决算表(财决03表)'!$E120</f>
        <v>0</v>
      </c>
      <c r="M121" s="150" t="str">
        <f t="shared" si="3"/>
        <v/>
      </c>
    </row>
    <row r="122" ht="22.5" customHeight="1" spans="1:13">
      <c r="A122" s="142" t="str">
        <f t="shared" si="2"/>
        <v/>
      </c>
      <c r="B122" s="142"/>
      <c r="C122" s="142" t="str">
        <f>IF(ISERROR(VLOOKUP(A122,'[1]Z03 收入决算表(财决03表)'!$A$10:$K$500,4,FALSE)),"",VLOOKUP(A122,'[1]Z03 收入决算表(财决03表)'!$A$10:$K$500,4,FALSE))</f>
        <v/>
      </c>
      <c r="D122" s="143" t="str">
        <f>IF(ISERROR(VLOOKUP(A122,'[1]Z03 收入决算表(财决03表)'!$A$10:$K$500,5,FALSE)),"",VLOOKUP(A122,'[1]Z03 收入决算表(财决03表)'!$A$10:$K$500,5,FALSE))</f>
        <v/>
      </c>
      <c r="E122" s="143" t="str">
        <f>IF(ISERROR(VLOOKUP(A122,'[1]Z03 收入决算表(财决03表)'!$A$10:$K$500,6,FALSE)),"",VLOOKUP(A122,'[1]Z03 收入决算表(财决03表)'!$A$10:$K$500,6,FALSE))</f>
        <v/>
      </c>
      <c r="F122" s="143" t="str">
        <f>IF(ISERROR(VLOOKUP(A122,'[1]Z03 收入决算表(财决03表)'!$A$10:$K$500,7,FALSE)),"",VLOOKUP(A122,'[1]Z03 收入决算表(财决03表)'!$A$10:$K$500,7,FALSE))</f>
        <v/>
      </c>
      <c r="G122" s="143" t="str">
        <f>IF(ISERROR(VLOOKUP(A122,'[1]Z03 收入决算表(财决03表)'!$A$10:$K$500,8,FALSE)),"",VLOOKUP(A122,'[1]Z03 收入决算表(财决03表)'!$A$10:$K$500,8,FALSE))</f>
        <v/>
      </c>
      <c r="H122" s="143" t="str">
        <f>IF(ISERROR(VLOOKUP(A122,'[1]Z03 收入决算表(财决03表)'!$A$10:$K$500,9,FALSE)),"",VLOOKUP(A122,'[1]Z03 收入决算表(财决03表)'!$A$10:$K$500,9,FALSE))</f>
        <v/>
      </c>
      <c r="I122" s="143" t="str">
        <f>IF(ISERROR(VLOOKUP(A122,'[1]Z03 收入决算表(财决03表)'!$A$10:$K$500,10,FALSE)),"",VLOOKUP(A122,'[1]Z03 收入决算表(财决03表)'!$A$10:$K$500,10,FALSE))</f>
        <v/>
      </c>
      <c r="J122" s="143" t="str">
        <f>IF(ISERROR(VLOOKUP(A122,'[1]Z03 收入决算表(财决03表)'!$A$10:$K$500,11,FALSE)),"",VLOOKUP(A122,'[1]Z03 收入决算表(财决03表)'!$A$10:$K$500,11,FALSE))</f>
        <v/>
      </c>
      <c r="K122" s="165">
        <f>'[1]Z03 收入决算表(财决03表)'!A121</f>
        <v>0</v>
      </c>
      <c r="L122" s="154">
        <f>'[1]Z03 收入决算表(财决03表)'!$E121</f>
        <v>0</v>
      </c>
      <c r="M122" s="150" t="str">
        <f t="shared" si="3"/>
        <v/>
      </c>
    </row>
    <row r="123" ht="22.5" customHeight="1" spans="1:13">
      <c r="A123" s="142" t="str">
        <f t="shared" si="2"/>
        <v/>
      </c>
      <c r="B123" s="142"/>
      <c r="C123" s="142" t="str">
        <f>IF(ISERROR(VLOOKUP(A123,'[1]Z03 收入决算表(财决03表)'!$A$10:$K$500,4,FALSE)),"",VLOOKUP(A123,'[1]Z03 收入决算表(财决03表)'!$A$10:$K$500,4,FALSE))</f>
        <v/>
      </c>
      <c r="D123" s="143" t="str">
        <f>IF(ISERROR(VLOOKUP(A123,'[1]Z03 收入决算表(财决03表)'!$A$10:$K$500,5,FALSE)),"",VLOOKUP(A123,'[1]Z03 收入决算表(财决03表)'!$A$10:$K$500,5,FALSE))</f>
        <v/>
      </c>
      <c r="E123" s="143" t="str">
        <f>IF(ISERROR(VLOOKUP(A123,'[1]Z03 收入决算表(财决03表)'!$A$10:$K$500,6,FALSE)),"",VLOOKUP(A123,'[1]Z03 收入决算表(财决03表)'!$A$10:$K$500,6,FALSE))</f>
        <v/>
      </c>
      <c r="F123" s="143" t="str">
        <f>IF(ISERROR(VLOOKUP(A123,'[1]Z03 收入决算表(财决03表)'!$A$10:$K$500,7,FALSE)),"",VLOOKUP(A123,'[1]Z03 收入决算表(财决03表)'!$A$10:$K$500,7,FALSE))</f>
        <v/>
      </c>
      <c r="G123" s="143" t="str">
        <f>IF(ISERROR(VLOOKUP(A123,'[1]Z03 收入决算表(财决03表)'!$A$10:$K$500,8,FALSE)),"",VLOOKUP(A123,'[1]Z03 收入决算表(财决03表)'!$A$10:$K$500,8,FALSE))</f>
        <v/>
      </c>
      <c r="H123" s="143" t="str">
        <f>IF(ISERROR(VLOOKUP(A123,'[1]Z03 收入决算表(财决03表)'!$A$10:$K$500,9,FALSE)),"",VLOOKUP(A123,'[1]Z03 收入决算表(财决03表)'!$A$10:$K$500,9,FALSE))</f>
        <v/>
      </c>
      <c r="I123" s="143" t="str">
        <f>IF(ISERROR(VLOOKUP(A123,'[1]Z03 收入决算表(财决03表)'!$A$10:$K$500,10,FALSE)),"",VLOOKUP(A123,'[1]Z03 收入决算表(财决03表)'!$A$10:$K$500,10,FALSE))</f>
        <v/>
      </c>
      <c r="J123" s="143" t="str">
        <f>IF(ISERROR(VLOOKUP(A123,'[1]Z03 收入决算表(财决03表)'!$A$10:$K$500,11,FALSE)),"",VLOOKUP(A123,'[1]Z03 收入决算表(财决03表)'!$A$10:$K$500,11,FALSE))</f>
        <v/>
      </c>
      <c r="K123" s="165">
        <f>'[1]Z03 收入决算表(财决03表)'!A122</f>
        <v>0</v>
      </c>
      <c r="L123" s="154">
        <f>'[1]Z03 收入决算表(财决03表)'!$E122</f>
        <v>0</v>
      </c>
      <c r="M123" s="150" t="str">
        <f t="shared" si="3"/>
        <v/>
      </c>
    </row>
    <row r="124" ht="22.5" customHeight="1" spans="1:13">
      <c r="A124" s="142" t="str">
        <f t="shared" si="2"/>
        <v/>
      </c>
      <c r="B124" s="142"/>
      <c r="C124" s="142" t="str">
        <f>IF(ISERROR(VLOOKUP(A124,'[1]Z03 收入决算表(财决03表)'!$A$10:$K$500,4,FALSE)),"",VLOOKUP(A124,'[1]Z03 收入决算表(财决03表)'!$A$10:$K$500,4,FALSE))</f>
        <v/>
      </c>
      <c r="D124" s="143" t="str">
        <f>IF(ISERROR(VLOOKUP(A124,'[1]Z03 收入决算表(财决03表)'!$A$10:$K$500,5,FALSE)),"",VLOOKUP(A124,'[1]Z03 收入决算表(财决03表)'!$A$10:$K$500,5,FALSE))</f>
        <v/>
      </c>
      <c r="E124" s="143" t="str">
        <f>IF(ISERROR(VLOOKUP(A124,'[1]Z03 收入决算表(财决03表)'!$A$10:$K$500,6,FALSE)),"",VLOOKUP(A124,'[1]Z03 收入决算表(财决03表)'!$A$10:$K$500,6,FALSE))</f>
        <v/>
      </c>
      <c r="F124" s="143" t="str">
        <f>IF(ISERROR(VLOOKUP(A124,'[1]Z03 收入决算表(财决03表)'!$A$10:$K$500,7,FALSE)),"",VLOOKUP(A124,'[1]Z03 收入决算表(财决03表)'!$A$10:$K$500,7,FALSE))</f>
        <v/>
      </c>
      <c r="G124" s="143" t="str">
        <f>IF(ISERROR(VLOOKUP(A124,'[1]Z03 收入决算表(财决03表)'!$A$10:$K$500,8,FALSE)),"",VLOOKUP(A124,'[1]Z03 收入决算表(财决03表)'!$A$10:$K$500,8,FALSE))</f>
        <v/>
      </c>
      <c r="H124" s="143" t="str">
        <f>IF(ISERROR(VLOOKUP(A124,'[1]Z03 收入决算表(财决03表)'!$A$10:$K$500,9,FALSE)),"",VLOOKUP(A124,'[1]Z03 收入决算表(财决03表)'!$A$10:$K$500,9,FALSE))</f>
        <v/>
      </c>
      <c r="I124" s="143" t="str">
        <f>IF(ISERROR(VLOOKUP(A124,'[1]Z03 收入决算表(财决03表)'!$A$10:$K$500,10,FALSE)),"",VLOOKUP(A124,'[1]Z03 收入决算表(财决03表)'!$A$10:$K$500,10,FALSE))</f>
        <v/>
      </c>
      <c r="J124" s="143" t="str">
        <f>IF(ISERROR(VLOOKUP(A124,'[1]Z03 收入决算表(财决03表)'!$A$10:$K$500,11,FALSE)),"",VLOOKUP(A124,'[1]Z03 收入决算表(财决03表)'!$A$10:$K$500,11,FALSE))</f>
        <v/>
      </c>
      <c r="K124" s="165">
        <f>'[1]Z03 收入决算表(财决03表)'!A123</f>
        <v>0</v>
      </c>
      <c r="L124" s="154">
        <f>'[1]Z03 收入决算表(财决03表)'!$E123</f>
        <v>0</v>
      </c>
      <c r="M124" s="150" t="str">
        <f t="shared" si="3"/>
        <v/>
      </c>
    </row>
    <row r="125" ht="22.5" customHeight="1" spans="1:13">
      <c r="A125" s="142" t="str">
        <f t="shared" si="2"/>
        <v/>
      </c>
      <c r="B125" s="142"/>
      <c r="C125" s="142" t="str">
        <f>IF(ISERROR(VLOOKUP(A125,'[1]Z03 收入决算表(财决03表)'!$A$10:$K$500,4,FALSE)),"",VLOOKUP(A125,'[1]Z03 收入决算表(财决03表)'!$A$10:$K$500,4,FALSE))</f>
        <v/>
      </c>
      <c r="D125" s="143" t="str">
        <f>IF(ISERROR(VLOOKUP(A125,'[1]Z03 收入决算表(财决03表)'!$A$10:$K$500,5,FALSE)),"",VLOOKUP(A125,'[1]Z03 收入决算表(财决03表)'!$A$10:$K$500,5,FALSE))</f>
        <v/>
      </c>
      <c r="E125" s="143" t="str">
        <f>IF(ISERROR(VLOOKUP(A125,'[1]Z03 收入决算表(财决03表)'!$A$10:$K$500,6,FALSE)),"",VLOOKUP(A125,'[1]Z03 收入决算表(财决03表)'!$A$10:$K$500,6,FALSE))</f>
        <v/>
      </c>
      <c r="F125" s="143" t="str">
        <f>IF(ISERROR(VLOOKUP(A125,'[1]Z03 收入决算表(财决03表)'!$A$10:$K$500,7,FALSE)),"",VLOOKUP(A125,'[1]Z03 收入决算表(财决03表)'!$A$10:$K$500,7,FALSE))</f>
        <v/>
      </c>
      <c r="G125" s="143" t="str">
        <f>IF(ISERROR(VLOOKUP(A125,'[1]Z03 收入决算表(财决03表)'!$A$10:$K$500,8,FALSE)),"",VLOOKUP(A125,'[1]Z03 收入决算表(财决03表)'!$A$10:$K$500,8,FALSE))</f>
        <v/>
      </c>
      <c r="H125" s="143" t="str">
        <f>IF(ISERROR(VLOOKUP(A125,'[1]Z03 收入决算表(财决03表)'!$A$10:$K$500,9,FALSE)),"",VLOOKUP(A125,'[1]Z03 收入决算表(财决03表)'!$A$10:$K$500,9,FALSE))</f>
        <v/>
      </c>
      <c r="I125" s="143" t="str">
        <f>IF(ISERROR(VLOOKUP(A125,'[1]Z03 收入决算表(财决03表)'!$A$10:$K$500,10,FALSE)),"",VLOOKUP(A125,'[1]Z03 收入决算表(财决03表)'!$A$10:$K$500,10,FALSE))</f>
        <v/>
      </c>
      <c r="J125" s="143" t="str">
        <f>IF(ISERROR(VLOOKUP(A125,'[1]Z03 收入决算表(财决03表)'!$A$10:$K$500,11,FALSE)),"",VLOOKUP(A125,'[1]Z03 收入决算表(财决03表)'!$A$10:$K$500,11,FALSE))</f>
        <v/>
      </c>
      <c r="K125" s="165">
        <f>'[1]Z03 收入决算表(财决03表)'!A124</f>
        <v>0</v>
      </c>
      <c r="L125" s="154">
        <f>'[1]Z03 收入决算表(财决03表)'!$E124</f>
        <v>0</v>
      </c>
      <c r="M125" s="150" t="str">
        <f t="shared" si="3"/>
        <v/>
      </c>
    </row>
    <row r="126" ht="22.5" customHeight="1" spans="1:13">
      <c r="A126" s="142" t="str">
        <f t="shared" si="2"/>
        <v/>
      </c>
      <c r="B126" s="142"/>
      <c r="C126" s="142" t="str">
        <f>IF(ISERROR(VLOOKUP(A126,'[1]Z03 收入决算表(财决03表)'!$A$10:$K$500,4,FALSE)),"",VLOOKUP(A126,'[1]Z03 收入决算表(财决03表)'!$A$10:$K$500,4,FALSE))</f>
        <v/>
      </c>
      <c r="D126" s="143" t="str">
        <f>IF(ISERROR(VLOOKUP(A126,'[1]Z03 收入决算表(财决03表)'!$A$10:$K$500,5,FALSE)),"",VLOOKUP(A126,'[1]Z03 收入决算表(财决03表)'!$A$10:$K$500,5,FALSE))</f>
        <v/>
      </c>
      <c r="E126" s="143" t="str">
        <f>IF(ISERROR(VLOOKUP(A126,'[1]Z03 收入决算表(财决03表)'!$A$10:$K$500,6,FALSE)),"",VLOOKUP(A126,'[1]Z03 收入决算表(财决03表)'!$A$10:$K$500,6,FALSE))</f>
        <v/>
      </c>
      <c r="F126" s="143" t="str">
        <f>IF(ISERROR(VLOOKUP(A126,'[1]Z03 收入决算表(财决03表)'!$A$10:$K$500,7,FALSE)),"",VLOOKUP(A126,'[1]Z03 收入决算表(财决03表)'!$A$10:$K$500,7,FALSE))</f>
        <v/>
      </c>
      <c r="G126" s="143" t="str">
        <f>IF(ISERROR(VLOOKUP(A126,'[1]Z03 收入决算表(财决03表)'!$A$10:$K$500,8,FALSE)),"",VLOOKUP(A126,'[1]Z03 收入决算表(财决03表)'!$A$10:$K$500,8,FALSE))</f>
        <v/>
      </c>
      <c r="H126" s="143" t="str">
        <f>IF(ISERROR(VLOOKUP(A126,'[1]Z03 收入决算表(财决03表)'!$A$10:$K$500,9,FALSE)),"",VLOOKUP(A126,'[1]Z03 收入决算表(财决03表)'!$A$10:$K$500,9,FALSE))</f>
        <v/>
      </c>
      <c r="I126" s="143" t="str">
        <f>IF(ISERROR(VLOOKUP(A126,'[1]Z03 收入决算表(财决03表)'!$A$10:$K$500,10,FALSE)),"",VLOOKUP(A126,'[1]Z03 收入决算表(财决03表)'!$A$10:$K$500,10,FALSE))</f>
        <v/>
      </c>
      <c r="J126" s="143" t="str">
        <f>IF(ISERROR(VLOOKUP(A126,'[1]Z03 收入决算表(财决03表)'!$A$10:$K$500,11,FALSE)),"",VLOOKUP(A126,'[1]Z03 收入决算表(财决03表)'!$A$10:$K$500,11,FALSE))</f>
        <v/>
      </c>
      <c r="K126" s="165">
        <f>'[1]Z03 收入决算表(财决03表)'!A125</f>
        <v>0</v>
      </c>
      <c r="L126" s="154">
        <f>'[1]Z03 收入决算表(财决03表)'!$E125</f>
        <v>0</v>
      </c>
      <c r="M126" s="150" t="str">
        <f t="shared" si="3"/>
        <v/>
      </c>
    </row>
    <row r="127" ht="22.5" customHeight="1" spans="1:13">
      <c r="A127" s="142" t="str">
        <f t="shared" si="2"/>
        <v/>
      </c>
      <c r="B127" s="142"/>
      <c r="C127" s="142" t="str">
        <f>IF(ISERROR(VLOOKUP(A127,'[1]Z03 收入决算表(财决03表)'!$A$10:$K$500,4,FALSE)),"",VLOOKUP(A127,'[1]Z03 收入决算表(财决03表)'!$A$10:$K$500,4,FALSE))</f>
        <v/>
      </c>
      <c r="D127" s="143" t="str">
        <f>IF(ISERROR(VLOOKUP(A127,'[1]Z03 收入决算表(财决03表)'!$A$10:$K$500,5,FALSE)),"",VLOOKUP(A127,'[1]Z03 收入决算表(财决03表)'!$A$10:$K$500,5,FALSE))</f>
        <v/>
      </c>
      <c r="E127" s="143" t="str">
        <f>IF(ISERROR(VLOOKUP(A127,'[1]Z03 收入决算表(财决03表)'!$A$10:$K$500,6,FALSE)),"",VLOOKUP(A127,'[1]Z03 收入决算表(财决03表)'!$A$10:$K$500,6,FALSE))</f>
        <v/>
      </c>
      <c r="F127" s="143" t="str">
        <f>IF(ISERROR(VLOOKUP(A127,'[1]Z03 收入决算表(财决03表)'!$A$10:$K$500,7,FALSE)),"",VLOOKUP(A127,'[1]Z03 收入决算表(财决03表)'!$A$10:$K$500,7,FALSE))</f>
        <v/>
      </c>
      <c r="G127" s="143" t="str">
        <f>IF(ISERROR(VLOOKUP(A127,'[1]Z03 收入决算表(财决03表)'!$A$10:$K$500,8,FALSE)),"",VLOOKUP(A127,'[1]Z03 收入决算表(财决03表)'!$A$10:$K$500,8,FALSE))</f>
        <v/>
      </c>
      <c r="H127" s="143" t="str">
        <f>IF(ISERROR(VLOOKUP(A127,'[1]Z03 收入决算表(财决03表)'!$A$10:$K$500,9,FALSE)),"",VLOOKUP(A127,'[1]Z03 收入决算表(财决03表)'!$A$10:$K$500,9,FALSE))</f>
        <v/>
      </c>
      <c r="I127" s="143" t="str">
        <f>IF(ISERROR(VLOOKUP(A127,'[1]Z03 收入决算表(财决03表)'!$A$10:$K$500,10,FALSE)),"",VLOOKUP(A127,'[1]Z03 收入决算表(财决03表)'!$A$10:$K$500,10,FALSE))</f>
        <v/>
      </c>
      <c r="J127" s="143" t="str">
        <f>IF(ISERROR(VLOOKUP(A127,'[1]Z03 收入决算表(财决03表)'!$A$10:$K$500,11,FALSE)),"",VLOOKUP(A127,'[1]Z03 收入决算表(财决03表)'!$A$10:$K$500,11,FALSE))</f>
        <v/>
      </c>
      <c r="K127" s="165">
        <f>'[1]Z03 收入决算表(财决03表)'!A126</f>
        <v>0</v>
      </c>
      <c r="L127" s="154">
        <f>'[1]Z03 收入决算表(财决03表)'!$E126</f>
        <v>0</v>
      </c>
      <c r="M127" s="150" t="str">
        <f t="shared" si="3"/>
        <v/>
      </c>
    </row>
    <row r="128" ht="22.5" customHeight="1" spans="1:13">
      <c r="A128" s="142" t="str">
        <f t="shared" si="2"/>
        <v/>
      </c>
      <c r="B128" s="142"/>
      <c r="C128" s="142" t="str">
        <f>IF(ISERROR(VLOOKUP(A128,'[1]Z03 收入决算表(财决03表)'!$A$10:$K$500,4,FALSE)),"",VLOOKUP(A128,'[1]Z03 收入决算表(财决03表)'!$A$10:$K$500,4,FALSE))</f>
        <v/>
      </c>
      <c r="D128" s="143" t="str">
        <f>IF(ISERROR(VLOOKUP(A128,'[1]Z03 收入决算表(财决03表)'!$A$10:$K$500,5,FALSE)),"",VLOOKUP(A128,'[1]Z03 收入决算表(财决03表)'!$A$10:$K$500,5,FALSE))</f>
        <v/>
      </c>
      <c r="E128" s="143" t="str">
        <f>IF(ISERROR(VLOOKUP(A128,'[1]Z03 收入决算表(财决03表)'!$A$10:$K$500,6,FALSE)),"",VLOOKUP(A128,'[1]Z03 收入决算表(财决03表)'!$A$10:$K$500,6,FALSE))</f>
        <v/>
      </c>
      <c r="F128" s="143" t="str">
        <f>IF(ISERROR(VLOOKUP(A128,'[1]Z03 收入决算表(财决03表)'!$A$10:$K$500,7,FALSE)),"",VLOOKUP(A128,'[1]Z03 收入决算表(财决03表)'!$A$10:$K$500,7,FALSE))</f>
        <v/>
      </c>
      <c r="G128" s="143" t="str">
        <f>IF(ISERROR(VLOOKUP(A128,'[1]Z03 收入决算表(财决03表)'!$A$10:$K$500,8,FALSE)),"",VLOOKUP(A128,'[1]Z03 收入决算表(财决03表)'!$A$10:$K$500,8,FALSE))</f>
        <v/>
      </c>
      <c r="H128" s="143" t="str">
        <f>IF(ISERROR(VLOOKUP(A128,'[1]Z03 收入决算表(财决03表)'!$A$10:$K$500,9,FALSE)),"",VLOOKUP(A128,'[1]Z03 收入决算表(财决03表)'!$A$10:$K$500,9,FALSE))</f>
        <v/>
      </c>
      <c r="I128" s="143" t="str">
        <f>IF(ISERROR(VLOOKUP(A128,'[1]Z03 收入决算表(财决03表)'!$A$10:$K$500,10,FALSE)),"",VLOOKUP(A128,'[1]Z03 收入决算表(财决03表)'!$A$10:$K$500,10,FALSE))</f>
        <v/>
      </c>
      <c r="J128" s="143" t="str">
        <f>IF(ISERROR(VLOOKUP(A128,'[1]Z03 收入决算表(财决03表)'!$A$10:$K$500,11,FALSE)),"",VLOOKUP(A128,'[1]Z03 收入决算表(财决03表)'!$A$10:$K$500,11,FALSE))</f>
        <v/>
      </c>
      <c r="K128" s="165">
        <f>'[1]Z03 收入决算表(财决03表)'!A127</f>
        <v>0</v>
      </c>
      <c r="L128" s="154">
        <f>'[1]Z03 收入决算表(财决03表)'!$E127</f>
        <v>0</v>
      </c>
      <c r="M128" s="150" t="str">
        <f t="shared" si="3"/>
        <v/>
      </c>
    </row>
    <row r="129" ht="22.5" customHeight="1" spans="1:13">
      <c r="A129" s="142" t="str">
        <f t="shared" si="2"/>
        <v/>
      </c>
      <c r="B129" s="142"/>
      <c r="C129" s="142" t="str">
        <f>IF(ISERROR(VLOOKUP(A129,'[1]Z03 收入决算表(财决03表)'!$A$10:$K$500,4,FALSE)),"",VLOOKUP(A129,'[1]Z03 收入决算表(财决03表)'!$A$10:$K$500,4,FALSE))</f>
        <v/>
      </c>
      <c r="D129" s="143" t="str">
        <f>IF(ISERROR(VLOOKUP(A129,'[1]Z03 收入决算表(财决03表)'!$A$10:$K$500,5,FALSE)),"",VLOOKUP(A129,'[1]Z03 收入决算表(财决03表)'!$A$10:$K$500,5,FALSE))</f>
        <v/>
      </c>
      <c r="E129" s="143" t="str">
        <f>IF(ISERROR(VLOOKUP(A129,'[1]Z03 收入决算表(财决03表)'!$A$10:$K$500,6,FALSE)),"",VLOOKUP(A129,'[1]Z03 收入决算表(财决03表)'!$A$10:$K$500,6,FALSE))</f>
        <v/>
      </c>
      <c r="F129" s="143" t="str">
        <f>IF(ISERROR(VLOOKUP(A129,'[1]Z03 收入决算表(财决03表)'!$A$10:$K$500,7,FALSE)),"",VLOOKUP(A129,'[1]Z03 收入决算表(财决03表)'!$A$10:$K$500,7,FALSE))</f>
        <v/>
      </c>
      <c r="G129" s="143" t="str">
        <f>IF(ISERROR(VLOOKUP(A129,'[1]Z03 收入决算表(财决03表)'!$A$10:$K$500,8,FALSE)),"",VLOOKUP(A129,'[1]Z03 收入决算表(财决03表)'!$A$10:$K$500,8,FALSE))</f>
        <v/>
      </c>
      <c r="H129" s="143" t="str">
        <f>IF(ISERROR(VLOOKUP(A129,'[1]Z03 收入决算表(财决03表)'!$A$10:$K$500,9,FALSE)),"",VLOOKUP(A129,'[1]Z03 收入决算表(财决03表)'!$A$10:$K$500,9,FALSE))</f>
        <v/>
      </c>
      <c r="I129" s="143" t="str">
        <f>IF(ISERROR(VLOOKUP(A129,'[1]Z03 收入决算表(财决03表)'!$A$10:$K$500,10,FALSE)),"",VLOOKUP(A129,'[1]Z03 收入决算表(财决03表)'!$A$10:$K$500,10,FALSE))</f>
        <v/>
      </c>
      <c r="J129" s="143" t="str">
        <f>IF(ISERROR(VLOOKUP(A129,'[1]Z03 收入决算表(财决03表)'!$A$10:$K$500,11,FALSE)),"",VLOOKUP(A129,'[1]Z03 收入决算表(财决03表)'!$A$10:$K$500,11,FALSE))</f>
        <v/>
      </c>
      <c r="K129" s="165">
        <f>'[1]Z03 收入决算表(财决03表)'!A128</f>
        <v>0</v>
      </c>
      <c r="L129" s="154">
        <f>'[1]Z03 收入决算表(财决03表)'!$E128</f>
        <v>0</v>
      </c>
      <c r="M129" s="150" t="str">
        <f t="shared" si="3"/>
        <v/>
      </c>
    </row>
    <row r="130" ht="22.5" customHeight="1" spans="1:13">
      <c r="A130" s="142" t="str">
        <f t="shared" si="2"/>
        <v/>
      </c>
      <c r="B130" s="142"/>
      <c r="C130" s="142" t="str">
        <f>IF(ISERROR(VLOOKUP(A130,'[1]Z03 收入决算表(财决03表)'!$A$10:$K$500,4,FALSE)),"",VLOOKUP(A130,'[1]Z03 收入决算表(财决03表)'!$A$10:$K$500,4,FALSE))</f>
        <v/>
      </c>
      <c r="D130" s="143" t="str">
        <f>IF(ISERROR(VLOOKUP(A130,'[1]Z03 收入决算表(财决03表)'!$A$10:$K$500,5,FALSE)),"",VLOOKUP(A130,'[1]Z03 收入决算表(财决03表)'!$A$10:$K$500,5,FALSE))</f>
        <v/>
      </c>
      <c r="E130" s="143" t="str">
        <f>IF(ISERROR(VLOOKUP(A130,'[1]Z03 收入决算表(财决03表)'!$A$10:$K$500,6,FALSE)),"",VLOOKUP(A130,'[1]Z03 收入决算表(财决03表)'!$A$10:$K$500,6,FALSE))</f>
        <v/>
      </c>
      <c r="F130" s="143" t="str">
        <f>IF(ISERROR(VLOOKUP(A130,'[1]Z03 收入决算表(财决03表)'!$A$10:$K$500,7,FALSE)),"",VLOOKUP(A130,'[1]Z03 收入决算表(财决03表)'!$A$10:$K$500,7,FALSE))</f>
        <v/>
      </c>
      <c r="G130" s="143" t="str">
        <f>IF(ISERROR(VLOOKUP(A130,'[1]Z03 收入决算表(财决03表)'!$A$10:$K$500,8,FALSE)),"",VLOOKUP(A130,'[1]Z03 收入决算表(财决03表)'!$A$10:$K$500,8,FALSE))</f>
        <v/>
      </c>
      <c r="H130" s="143" t="str">
        <f>IF(ISERROR(VLOOKUP(A130,'[1]Z03 收入决算表(财决03表)'!$A$10:$K$500,9,FALSE)),"",VLOOKUP(A130,'[1]Z03 收入决算表(财决03表)'!$A$10:$K$500,9,FALSE))</f>
        <v/>
      </c>
      <c r="I130" s="143" t="str">
        <f>IF(ISERROR(VLOOKUP(A130,'[1]Z03 收入决算表(财决03表)'!$A$10:$K$500,10,FALSE)),"",VLOOKUP(A130,'[1]Z03 收入决算表(财决03表)'!$A$10:$K$500,10,FALSE))</f>
        <v/>
      </c>
      <c r="J130" s="143" t="str">
        <f>IF(ISERROR(VLOOKUP(A130,'[1]Z03 收入决算表(财决03表)'!$A$10:$K$500,11,FALSE)),"",VLOOKUP(A130,'[1]Z03 收入决算表(财决03表)'!$A$10:$K$500,11,FALSE))</f>
        <v/>
      </c>
      <c r="K130" s="165">
        <f>'[1]Z03 收入决算表(财决03表)'!A129</f>
        <v>0</v>
      </c>
      <c r="L130" s="154">
        <f>'[1]Z03 收入决算表(财决03表)'!$E129</f>
        <v>0</v>
      </c>
      <c r="M130" s="150" t="str">
        <f t="shared" si="3"/>
        <v/>
      </c>
    </row>
    <row r="131" ht="22.5" customHeight="1" spans="1:13">
      <c r="A131" s="142" t="str">
        <f t="shared" si="2"/>
        <v/>
      </c>
      <c r="B131" s="142"/>
      <c r="C131" s="142" t="str">
        <f>IF(ISERROR(VLOOKUP(A131,'[1]Z03 收入决算表(财决03表)'!$A$10:$K$500,4,FALSE)),"",VLOOKUP(A131,'[1]Z03 收入决算表(财决03表)'!$A$10:$K$500,4,FALSE))</f>
        <v/>
      </c>
      <c r="D131" s="143" t="str">
        <f>IF(ISERROR(VLOOKUP(A131,'[1]Z03 收入决算表(财决03表)'!$A$10:$K$500,5,FALSE)),"",VLOOKUP(A131,'[1]Z03 收入决算表(财决03表)'!$A$10:$K$500,5,FALSE))</f>
        <v/>
      </c>
      <c r="E131" s="143" t="str">
        <f>IF(ISERROR(VLOOKUP(A131,'[1]Z03 收入决算表(财决03表)'!$A$10:$K$500,6,FALSE)),"",VLOOKUP(A131,'[1]Z03 收入决算表(财决03表)'!$A$10:$K$500,6,FALSE))</f>
        <v/>
      </c>
      <c r="F131" s="143" t="str">
        <f>IF(ISERROR(VLOOKUP(A131,'[1]Z03 收入决算表(财决03表)'!$A$10:$K$500,7,FALSE)),"",VLOOKUP(A131,'[1]Z03 收入决算表(财决03表)'!$A$10:$K$500,7,FALSE))</f>
        <v/>
      </c>
      <c r="G131" s="143" t="str">
        <f>IF(ISERROR(VLOOKUP(A131,'[1]Z03 收入决算表(财决03表)'!$A$10:$K$500,8,FALSE)),"",VLOOKUP(A131,'[1]Z03 收入决算表(财决03表)'!$A$10:$K$500,8,FALSE))</f>
        <v/>
      </c>
      <c r="H131" s="143" t="str">
        <f>IF(ISERROR(VLOOKUP(A131,'[1]Z03 收入决算表(财决03表)'!$A$10:$K$500,9,FALSE)),"",VLOOKUP(A131,'[1]Z03 收入决算表(财决03表)'!$A$10:$K$500,9,FALSE))</f>
        <v/>
      </c>
      <c r="I131" s="143" t="str">
        <f>IF(ISERROR(VLOOKUP(A131,'[1]Z03 收入决算表(财决03表)'!$A$10:$K$500,10,FALSE)),"",VLOOKUP(A131,'[1]Z03 收入决算表(财决03表)'!$A$10:$K$500,10,FALSE))</f>
        <v/>
      </c>
      <c r="J131" s="143" t="str">
        <f>IF(ISERROR(VLOOKUP(A131,'[1]Z03 收入决算表(财决03表)'!$A$10:$K$500,11,FALSE)),"",VLOOKUP(A131,'[1]Z03 收入决算表(财决03表)'!$A$10:$K$500,11,FALSE))</f>
        <v/>
      </c>
      <c r="K131" s="165">
        <f>'[1]Z03 收入决算表(财决03表)'!A130</f>
        <v>0</v>
      </c>
      <c r="L131" s="154">
        <f>'[1]Z03 收入决算表(财决03表)'!$E130</f>
        <v>0</v>
      </c>
      <c r="M131" s="150" t="str">
        <f t="shared" si="3"/>
        <v/>
      </c>
    </row>
    <row r="132" ht="22.5" customHeight="1" spans="1:13">
      <c r="A132" s="142" t="str">
        <f t="shared" si="2"/>
        <v/>
      </c>
      <c r="B132" s="142"/>
      <c r="C132" s="142" t="str">
        <f>IF(ISERROR(VLOOKUP(A132,'[1]Z03 收入决算表(财决03表)'!$A$10:$K$500,4,FALSE)),"",VLOOKUP(A132,'[1]Z03 收入决算表(财决03表)'!$A$10:$K$500,4,FALSE))</f>
        <v/>
      </c>
      <c r="D132" s="143" t="str">
        <f>IF(ISERROR(VLOOKUP(A132,'[1]Z03 收入决算表(财决03表)'!$A$10:$K$500,5,FALSE)),"",VLOOKUP(A132,'[1]Z03 收入决算表(财决03表)'!$A$10:$K$500,5,FALSE))</f>
        <v/>
      </c>
      <c r="E132" s="143" t="str">
        <f>IF(ISERROR(VLOOKUP(A132,'[1]Z03 收入决算表(财决03表)'!$A$10:$K$500,6,FALSE)),"",VLOOKUP(A132,'[1]Z03 收入决算表(财决03表)'!$A$10:$K$500,6,FALSE))</f>
        <v/>
      </c>
      <c r="F132" s="143" t="str">
        <f>IF(ISERROR(VLOOKUP(A132,'[1]Z03 收入决算表(财决03表)'!$A$10:$K$500,7,FALSE)),"",VLOOKUP(A132,'[1]Z03 收入决算表(财决03表)'!$A$10:$K$500,7,FALSE))</f>
        <v/>
      </c>
      <c r="G132" s="143" t="str">
        <f>IF(ISERROR(VLOOKUP(A132,'[1]Z03 收入决算表(财决03表)'!$A$10:$K$500,8,FALSE)),"",VLOOKUP(A132,'[1]Z03 收入决算表(财决03表)'!$A$10:$K$500,8,FALSE))</f>
        <v/>
      </c>
      <c r="H132" s="143" t="str">
        <f>IF(ISERROR(VLOOKUP(A132,'[1]Z03 收入决算表(财决03表)'!$A$10:$K$500,9,FALSE)),"",VLOOKUP(A132,'[1]Z03 收入决算表(财决03表)'!$A$10:$K$500,9,FALSE))</f>
        <v/>
      </c>
      <c r="I132" s="143" t="str">
        <f>IF(ISERROR(VLOOKUP(A132,'[1]Z03 收入决算表(财决03表)'!$A$10:$K$500,10,FALSE)),"",VLOOKUP(A132,'[1]Z03 收入决算表(财决03表)'!$A$10:$K$500,10,FALSE))</f>
        <v/>
      </c>
      <c r="J132" s="143" t="str">
        <f>IF(ISERROR(VLOOKUP(A132,'[1]Z03 收入决算表(财决03表)'!$A$10:$K$500,11,FALSE)),"",VLOOKUP(A132,'[1]Z03 收入决算表(财决03表)'!$A$10:$K$500,11,FALSE))</f>
        <v/>
      </c>
      <c r="K132" s="165">
        <f>'[1]Z03 收入决算表(财决03表)'!A131</f>
        <v>0</v>
      </c>
      <c r="L132" s="154">
        <f>'[1]Z03 收入决算表(财决03表)'!$E131</f>
        <v>0</v>
      </c>
      <c r="M132" s="150" t="str">
        <f t="shared" si="3"/>
        <v/>
      </c>
    </row>
    <row r="133" ht="22.5" customHeight="1" spans="1:13">
      <c r="A133" s="142" t="str">
        <f t="shared" si="2"/>
        <v/>
      </c>
      <c r="B133" s="142"/>
      <c r="C133" s="142" t="str">
        <f>IF(ISERROR(VLOOKUP(A133,'[1]Z03 收入决算表(财决03表)'!$A$10:$K$500,4,FALSE)),"",VLOOKUP(A133,'[1]Z03 收入决算表(财决03表)'!$A$10:$K$500,4,FALSE))</f>
        <v/>
      </c>
      <c r="D133" s="143" t="str">
        <f>IF(ISERROR(VLOOKUP(A133,'[1]Z03 收入决算表(财决03表)'!$A$10:$K$500,5,FALSE)),"",VLOOKUP(A133,'[1]Z03 收入决算表(财决03表)'!$A$10:$K$500,5,FALSE))</f>
        <v/>
      </c>
      <c r="E133" s="143" t="str">
        <f>IF(ISERROR(VLOOKUP(A133,'[1]Z03 收入决算表(财决03表)'!$A$10:$K$500,6,FALSE)),"",VLOOKUP(A133,'[1]Z03 收入决算表(财决03表)'!$A$10:$K$500,6,FALSE))</f>
        <v/>
      </c>
      <c r="F133" s="143" t="str">
        <f>IF(ISERROR(VLOOKUP(A133,'[1]Z03 收入决算表(财决03表)'!$A$10:$K$500,7,FALSE)),"",VLOOKUP(A133,'[1]Z03 收入决算表(财决03表)'!$A$10:$K$500,7,FALSE))</f>
        <v/>
      </c>
      <c r="G133" s="143" t="str">
        <f>IF(ISERROR(VLOOKUP(A133,'[1]Z03 收入决算表(财决03表)'!$A$10:$K$500,8,FALSE)),"",VLOOKUP(A133,'[1]Z03 收入决算表(财决03表)'!$A$10:$K$500,8,FALSE))</f>
        <v/>
      </c>
      <c r="H133" s="143" t="str">
        <f>IF(ISERROR(VLOOKUP(A133,'[1]Z03 收入决算表(财决03表)'!$A$10:$K$500,9,FALSE)),"",VLOOKUP(A133,'[1]Z03 收入决算表(财决03表)'!$A$10:$K$500,9,FALSE))</f>
        <v/>
      </c>
      <c r="I133" s="143" t="str">
        <f>IF(ISERROR(VLOOKUP(A133,'[1]Z03 收入决算表(财决03表)'!$A$10:$K$500,10,FALSE)),"",VLOOKUP(A133,'[1]Z03 收入决算表(财决03表)'!$A$10:$K$500,10,FALSE))</f>
        <v/>
      </c>
      <c r="J133" s="143" t="str">
        <f>IF(ISERROR(VLOOKUP(A133,'[1]Z03 收入决算表(财决03表)'!$A$10:$K$500,11,FALSE)),"",VLOOKUP(A133,'[1]Z03 收入决算表(财决03表)'!$A$10:$K$500,11,FALSE))</f>
        <v/>
      </c>
      <c r="K133" s="165">
        <f>'[1]Z03 收入决算表(财决03表)'!A132</f>
        <v>0</v>
      </c>
      <c r="L133" s="154">
        <f>'[1]Z03 收入决算表(财决03表)'!$E132</f>
        <v>0</v>
      </c>
      <c r="M133" s="150" t="str">
        <f t="shared" si="3"/>
        <v/>
      </c>
    </row>
    <row r="134" ht="22.5" customHeight="1" spans="1:13">
      <c r="A134" s="142" t="str">
        <f t="shared" si="2"/>
        <v/>
      </c>
      <c r="B134" s="142"/>
      <c r="C134" s="142" t="str">
        <f>IF(ISERROR(VLOOKUP(A134,'[1]Z03 收入决算表(财决03表)'!$A$10:$K$500,4,FALSE)),"",VLOOKUP(A134,'[1]Z03 收入决算表(财决03表)'!$A$10:$K$500,4,FALSE))</f>
        <v/>
      </c>
      <c r="D134" s="143" t="str">
        <f>IF(ISERROR(VLOOKUP(A134,'[1]Z03 收入决算表(财决03表)'!$A$10:$K$500,5,FALSE)),"",VLOOKUP(A134,'[1]Z03 收入决算表(财决03表)'!$A$10:$K$500,5,FALSE))</f>
        <v/>
      </c>
      <c r="E134" s="143" t="str">
        <f>IF(ISERROR(VLOOKUP(A134,'[1]Z03 收入决算表(财决03表)'!$A$10:$K$500,6,FALSE)),"",VLOOKUP(A134,'[1]Z03 收入决算表(财决03表)'!$A$10:$K$500,6,FALSE))</f>
        <v/>
      </c>
      <c r="F134" s="143" t="str">
        <f>IF(ISERROR(VLOOKUP(A134,'[1]Z03 收入决算表(财决03表)'!$A$10:$K$500,7,FALSE)),"",VLOOKUP(A134,'[1]Z03 收入决算表(财决03表)'!$A$10:$K$500,7,FALSE))</f>
        <v/>
      </c>
      <c r="G134" s="143" t="str">
        <f>IF(ISERROR(VLOOKUP(A134,'[1]Z03 收入决算表(财决03表)'!$A$10:$K$500,8,FALSE)),"",VLOOKUP(A134,'[1]Z03 收入决算表(财决03表)'!$A$10:$K$500,8,FALSE))</f>
        <v/>
      </c>
      <c r="H134" s="143" t="str">
        <f>IF(ISERROR(VLOOKUP(A134,'[1]Z03 收入决算表(财决03表)'!$A$10:$K$500,9,FALSE)),"",VLOOKUP(A134,'[1]Z03 收入决算表(财决03表)'!$A$10:$K$500,9,FALSE))</f>
        <v/>
      </c>
      <c r="I134" s="143" t="str">
        <f>IF(ISERROR(VLOOKUP(A134,'[1]Z03 收入决算表(财决03表)'!$A$10:$K$500,10,FALSE)),"",VLOOKUP(A134,'[1]Z03 收入决算表(财决03表)'!$A$10:$K$500,10,FALSE))</f>
        <v/>
      </c>
      <c r="J134" s="143" t="str">
        <f>IF(ISERROR(VLOOKUP(A134,'[1]Z03 收入决算表(财决03表)'!$A$10:$K$500,11,FALSE)),"",VLOOKUP(A134,'[1]Z03 收入决算表(财决03表)'!$A$10:$K$500,11,FALSE))</f>
        <v/>
      </c>
      <c r="K134" s="165">
        <f>'[1]Z03 收入决算表(财决03表)'!A133</f>
        <v>0</v>
      </c>
      <c r="L134" s="154">
        <f>'[1]Z03 收入决算表(财决03表)'!$E133</f>
        <v>0</v>
      </c>
      <c r="M134" s="150" t="str">
        <f t="shared" si="3"/>
        <v/>
      </c>
    </row>
    <row r="135" ht="22.5" customHeight="1" spans="1:13">
      <c r="A135" s="142" t="str">
        <f t="shared" si="2"/>
        <v/>
      </c>
      <c r="B135" s="142"/>
      <c r="C135" s="142" t="str">
        <f>IF(ISERROR(VLOOKUP(A135,'[1]Z03 收入决算表(财决03表)'!$A$10:$K$500,4,FALSE)),"",VLOOKUP(A135,'[1]Z03 收入决算表(财决03表)'!$A$10:$K$500,4,FALSE))</f>
        <v/>
      </c>
      <c r="D135" s="143" t="str">
        <f>IF(ISERROR(VLOOKUP(A135,'[1]Z03 收入决算表(财决03表)'!$A$10:$K$500,5,FALSE)),"",VLOOKUP(A135,'[1]Z03 收入决算表(财决03表)'!$A$10:$K$500,5,FALSE))</f>
        <v/>
      </c>
      <c r="E135" s="143" t="str">
        <f>IF(ISERROR(VLOOKUP(A135,'[1]Z03 收入决算表(财决03表)'!$A$10:$K$500,6,FALSE)),"",VLOOKUP(A135,'[1]Z03 收入决算表(财决03表)'!$A$10:$K$500,6,FALSE))</f>
        <v/>
      </c>
      <c r="F135" s="143" t="str">
        <f>IF(ISERROR(VLOOKUP(A135,'[1]Z03 收入决算表(财决03表)'!$A$10:$K$500,7,FALSE)),"",VLOOKUP(A135,'[1]Z03 收入决算表(财决03表)'!$A$10:$K$500,7,FALSE))</f>
        <v/>
      </c>
      <c r="G135" s="143" t="str">
        <f>IF(ISERROR(VLOOKUP(A135,'[1]Z03 收入决算表(财决03表)'!$A$10:$K$500,8,FALSE)),"",VLOOKUP(A135,'[1]Z03 收入决算表(财决03表)'!$A$10:$K$500,8,FALSE))</f>
        <v/>
      </c>
      <c r="H135" s="143" t="str">
        <f>IF(ISERROR(VLOOKUP(A135,'[1]Z03 收入决算表(财决03表)'!$A$10:$K$500,9,FALSE)),"",VLOOKUP(A135,'[1]Z03 收入决算表(财决03表)'!$A$10:$K$500,9,FALSE))</f>
        <v/>
      </c>
      <c r="I135" s="143" t="str">
        <f>IF(ISERROR(VLOOKUP(A135,'[1]Z03 收入决算表(财决03表)'!$A$10:$K$500,10,FALSE)),"",VLOOKUP(A135,'[1]Z03 收入决算表(财决03表)'!$A$10:$K$500,10,FALSE))</f>
        <v/>
      </c>
      <c r="J135" s="143" t="str">
        <f>IF(ISERROR(VLOOKUP(A135,'[1]Z03 收入决算表(财决03表)'!$A$10:$K$500,11,FALSE)),"",VLOOKUP(A135,'[1]Z03 收入决算表(财决03表)'!$A$10:$K$500,11,FALSE))</f>
        <v/>
      </c>
      <c r="K135" s="165">
        <f>'[1]Z03 收入决算表(财决03表)'!A134</f>
        <v>0</v>
      </c>
      <c r="L135" s="154">
        <f>'[1]Z03 收入决算表(财决03表)'!$E134</f>
        <v>0</v>
      </c>
      <c r="M135" s="150" t="str">
        <f t="shared" si="3"/>
        <v/>
      </c>
    </row>
    <row r="136" ht="22.5" customHeight="1" spans="1:13">
      <c r="A136" s="142" t="str">
        <f t="shared" si="2"/>
        <v/>
      </c>
      <c r="B136" s="142"/>
      <c r="C136" s="142" t="str">
        <f>IF(ISERROR(VLOOKUP(A136,'[1]Z03 收入决算表(财决03表)'!$A$10:$K$500,4,FALSE)),"",VLOOKUP(A136,'[1]Z03 收入决算表(财决03表)'!$A$10:$K$500,4,FALSE))</f>
        <v/>
      </c>
      <c r="D136" s="143" t="str">
        <f>IF(ISERROR(VLOOKUP(A136,'[1]Z03 收入决算表(财决03表)'!$A$10:$K$500,5,FALSE)),"",VLOOKUP(A136,'[1]Z03 收入决算表(财决03表)'!$A$10:$K$500,5,FALSE))</f>
        <v/>
      </c>
      <c r="E136" s="143" t="str">
        <f>IF(ISERROR(VLOOKUP(A136,'[1]Z03 收入决算表(财决03表)'!$A$10:$K$500,6,FALSE)),"",VLOOKUP(A136,'[1]Z03 收入决算表(财决03表)'!$A$10:$K$500,6,FALSE))</f>
        <v/>
      </c>
      <c r="F136" s="143" t="str">
        <f>IF(ISERROR(VLOOKUP(A136,'[1]Z03 收入决算表(财决03表)'!$A$10:$K$500,7,FALSE)),"",VLOOKUP(A136,'[1]Z03 收入决算表(财决03表)'!$A$10:$K$500,7,FALSE))</f>
        <v/>
      </c>
      <c r="G136" s="143" t="str">
        <f>IF(ISERROR(VLOOKUP(A136,'[1]Z03 收入决算表(财决03表)'!$A$10:$K$500,8,FALSE)),"",VLOOKUP(A136,'[1]Z03 收入决算表(财决03表)'!$A$10:$K$500,8,FALSE))</f>
        <v/>
      </c>
      <c r="H136" s="143" t="str">
        <f>IF(ISERROR(VLOOKUP(A136,'[1]Z03 收入决算表(财决03表)'!$A$10:$K$500,9,FALSE)),"",VLOOKUP(A136,'[1]Z03 收入决算表(财决03表)'!$A$10:$K$500,9,FALSE))</f>
        <v/>
      </c>
      <c r="I136" s="143" t="str">
        <f>IF(ISERROR(VLOOKUP(A136,'[1]Z03 收入决算表(财决03表)'!$A$10:$K$500,10,FALSE)),"",VLOOKUP(A136,'[1]Z03 收入决算表(财决03表)'!$A$10:$K$500,10,FALSE))</f>
        <v/>
      </c>
      <c r="J136" s="143" t="str">
        <f>IF(ISERROR(VLOOKUP(A136,'[1]Z03 收入决算表(财决03表)'!$A$10:$K$500,11,FALSE)),"",VLOOKUP(A136,'[1]Z03 收入决算表(财决03表)'!$A$10:$K$500,11,FALSE))</f>
        <v/>
      </c>
      <c r="K136" s="165">
        <f>'[1]Z03 收入决算表(财决03表)'!A135</f>
        <v>0</v>
      </c>
      <c r="L136" s="154">
        <f>'[1]Z03 收入决算表(财决03表)'!$E135</f>
        <v>0</v>
      </c>
      <c r="M136" s="150" t="str">
        <f t="shared" si="3"/>
        <v/>
      </c>
    </row>
    <row r="137" ht="22.5" customHeight="1" spans="1:13">
      <c r="A137" s="142" t="str">
        <f t="shared" si="2"/>
        <v/>
      </c>
      <c r="B137" s="142"/>
      <c r="C137" s="142" t="str">
        <f>IF(ISERROR(VLOOKUP(A137,'[1]Z03 收入决算表(财决03表)'!$A$10:$K$500,4,FALSE)),"",VLOOKUP(A137,'[1]Z03 收入决算表(财决03表)'!$A$10:$K$500,4,FALSE))</f>
        <v/>
      </c>
      <c r="D137" s="143" t="str">
        <f>IF(ISERROR(VLOOKUP(A137,'[1]Z03 收入决算表(财决03表)'!$A$10:$K$500,5,FALSE)),"",VLOOKUP(A137,'[1]Z03 收入决算表(财决03表)'!$A$10:$K$500,5,FALSE))</f>
        <v/>
      </c>
      <c r="E137" s="143" t="str">
        <f>IF(ISERROR(VLOOKUP(A137,'[1]Z03 收入决算表(财决03表)'!$A$10:$K$500,6,FALSE)),"",VLOOKUP(A137,'[1]Z03 收入决算表(财决03表)'!$A$10:$K$500,6,FALSE))</f>
        <v/>
      </c>
      <c r="F137" s="143" t="str">
        <f>IF(ISERROR(VLOOKUP(A137,'[1]Z03 收入决算表(财决03表)'!$A$10:$K$500,7,FALSE)),"",VLOOKUP(A137,'[1]Z03 收入决算表(财决03表)'!$A$10:$K$500,7,FALSE))</f>
        <v/>
      </c>
      <c r="G137" s="143" t="str">
        <f>IF(ISERROR(VLOOKUP(A137,'[1]Z03 收入决算表(财决03表)'!$A$10:$K$500,8,FALSE)),"",VLOOKUP(A137,'[1]Z03 收入决算表(财决03表)'!$A$10:$K$500,8,FALSE))</f>
        <v/>
      </c>
      <c r="H137" s="143" t="str">
        <f>IF(ISERROR(VLOOKUP(A137,'[1]Z03 收入决算表(财决03表)'!$A$10:$K$500,9,FALSE)),"",VLOOKUP(A137,'[1]Z03 收入决算表(财决03表)'!$A$10:$K$500,9,FALSE))</f>
        <v/>
      </c>
      <c r="I137" s="143" t="str">
        <f>IF(ISERROR(VLOOKUP(A137,'[1]Z03 收入决算表(财决03表)'!$A$10:$K$500,10,FALSE)),"",VLOOKUP(A137,'[1]Z03 收入决算表(财决03表)'!$A$10:$K$500,10,FALSE))</f>
        <v/>
      </c>
      <c r="J137" s="143" t="str">
        <f>IF(ISERROR(VLOOKUP(A137,'[1]Z03 收入决算表(财决03表)'!$A$10:$K$500,11,FALSE)),"",VLOOKUP(A137,'[1]Z03 收入决算表(财决03表)'!$A$10:$K$500,11,FALSE))</f>
        <v/>
      </c>
      <c r="K137" s="165">
        <f>'[1]Z03 收入决算表(财决03表)'!A136</f>
        <v>0</v>
      </c>
      <c r="L137" s="154">
        <f>'[1]Z03 收入决算表(财决03表)'!$E136</f>
        <v>0</v>
      </c>
      <c r="M137" s="150" t="str">
        <f t="shared" si="3"/>
        <v/>
      </c>
    </row>
    <row r="138" ht="22.5" customHeight="1" spans="1:13">
      <c r="A138" s="142" t="str">
        <f t="shared" si="2"/>
        <v/>
      </c>
      <c r="B138" s="142"/>
      <c r="C138" s="142" t="str">
        <f>IF(ISERROR(VLOOKUP(A138,'[1]Z03 收入决算表(财决03表)'!$A$10:$K$500,4,FALSE)),"",VLOOKUP(A138,'[1]Z03 收入决算表(财决03表)'!$A$10:$K$500,4,FALSE))</f>
        <v/>
      </c>
      <c r="D138" s="143" t="str">
        <f>IF(ISERROR(VLOOKUP(A138,'[1]Z03 收入决算表(财决03表)'!$A$10:$K$500,5,FALSE)),"",VLOOKUP(A138,'[1]Z03 收入决算表(财决03表)'!$A$10:$K$500,5,FALSE))</f>
        <v/>
      </c>
      <c r="E138" s="143" t="str">
        <f>IF(ISERROR(VLOOKUP(A138,'[1]Z03 收入决算表(财决03表)'!$A$10:$K$500,6,FALSE)),"",VLOOKUP(A138,'[1]Z03 收入决算表(财决03表)'!$A$10:$K$500,6,FALSE))</f>
        <v/>
      </c>
      <c r="F138" s="143" t="str">
        <f>IF(ISERROR(VLOOKUP(A138,'[1]Z03 收入决算表(财决03表)'!$A$10:$K$500,7,FALSE)),"",VLOOKUP(A138,'[1]Z03 收入决算表(财决03表)'!$A$10:$K$500,7,FALSE))</f>
        <v/>
      </c>
      <c r="G138" s="143" t="str">
        <f>IF(ISERROR(VLOOKUP(A138,'[1]Z03 收入决算表(财决03表)'!$A$10:$K$500,8,FALSE)),"",VLOOKUP(A138,'[1]Z03 收入决算表(财决03表)'!$A$10:$K$500,8,FALSE))</f>
        <v/>
      </c>
      <c r="H138" s="143" t="str">
        <f>IF(ISERROR(VLOOKUP(A138,'[1]Z03 收入决算表(财决03表)'!$A$10:$K$500,9,FALSE)),"",VLOOKUP(A138,'[1]Z03 收入决算表(财决03表)'!$A$10:$K$500,9,FALSE))</f>
        <v/>
      </c>
      <c r="I138" s="143" t="str">
        <f>IF(ISERROR(VLOOKUP(A138,'[1]Z03 收入决算表(财决03表)'!$A$10:$K$500,10,FALSE)),"",VLOOKUP(A138,'[1]Z03 收入决算表(财决03表)'!$A$10:$K$500,10,FALSE))</f>
        <v/>
      </c>
      <c r="J138" s="143" t="str">
        <f>IF(ISERROR(VLOOKUP(A138,'[1]Z03 收入决算表(财决03表)'!$A$10:$K$500,11,FALSE)),"",VLOOKUP(A138,'[1]Z03 收入决算表(财决03表)'!$A$10:$K$500,11,FALSE))</f>
        <v/>
      </c>
      <c r="K138" s="165">
        <f>'[1]Z03 收入决算表(财决03表)'!A137</f>
        <v>0</v>
      </c>
      <c r="L138" s="154">
        <f>'[1]Z03 收入决算表(财决03表)'!$E137</f>
        <v>0</v>
      </c>
      <c r="M138" s="150" t="str">
        <f t="shared" si="3"/>
        <v/>
      </c>
    </row>
    <row r="139" ht="22.5" customHeight="1" spans="1:13">
      <c r="A139" s="142" t="str">
        <f t="shared" si="2"/>
        <v/>
      </c>
      <c r="B139" s="142"/>
      <c r="C139" s="142" t="str">
        <f>IF(ISERROR(VLOOKUP(A139,'[1]Z03 收入决算表(财决03表)'!$A$10:$K$500,4,FALSE)),"",VLOOKUP(A139,'[1]Z03 收入决算表(财决03表)'!$A$10:$K$500,4,FALSE))</f>
        <v/>
      </c>
      <c r="D139" s="143" t="str">
        <f>IF(ISERROR(VLOOKUP(A139,'[1]Z03 收入决算表(财决03表)'!$A$10:$K$500,5,FALSE)),"",VLOOKUP(A139,'[1]Z03 收入决算表(财决03表)'!$A$10:$K$500,5,FALSE))</f>
        <v/>
      </c>
      <c r="E139" s="143" t="str">
        <f>IF(ISERROR(VLOOKUP(A139,'[1]Z03 收入决算表(财决03表)'!$A$10:$K$500,6,FALSE)),"",VLOOKUP(A139,'[1]Z03 收入决算表(财决03表)'!$A$10:$K$500,6,FALSE))</f>
        <v/>
      </c>
      <c r="F139" s="143" t="str">
        <f>IF(ISERROR(VLOOKUP(A139,'[1]Z03 收入决算表(财决03表)'!$A$10:$K$500,7,FALSE)),"",VLOOKUP(A139,'[1]Z03 收入决算表(财决03表)'!$A$10:$K$500,7,FALSE))</f>
        <v/>
      </c>
      <c r="G139" s="143" t="str">
        <f>IF(ISERROR(VLOOKUP(A139,'[1]Z03 收入决算表(财决03表)'!$A$10:$K$500,8,FALSE)),"",VLOOKUP(A139,'[1]Z03 收入决算表(财决03表)'!$A$10:$K$500,8,FALSE))</f>
        <v/>
      </c>
      <c r="H139" s="143" t="str">
        <f>IF(ISERROR(VLOOKUP(A139,'[1]Z03 收入决算表(财决03表)'!$A$10:$K$500,9,FALSE)),"",VLOOKUP(A139,'[1]Z03 收入决算表(财决03表)'!$A$10:$K$500,9,FALSE))</f>
        <v/>
      </c>
      <c r="I139" s="143" t="str">
        <f>IF(ISERROR(VLOOKUP(A139,'[1]Z03 收入决算表(财决03表)'!$A$10:$K$500,10,FALSE)),"",VLOOKUP(A139,'[1]Z03 收入决算表(财决03表)'!$A$10:$K$500,10,FALSE))</f>
        <v/>
      </c>
      <c r="J139" s="143" t="str">
        <f>IF(ISERROR(VLOOKUP(A139,'[1]Z03 收入决算表(财决03表)'!$A$10:$K$500,11,FALSE)),"",VLOOKUP(A139,'[1]Z03 收入决算表(财决03表)'!$A$10:$K$500,11,FALSE))</f>
        <v/>
      </c>
      <c r="K139" s="165">
        <f>'[1]Z03 收入决算表(财决03表)'!A138</f>
        <v>0</v>
      </c>
      <c r="L139" s="154">
        <f>'[1]Z03 收入决算表(财决03表)'!$E138</f>
        <v>0</v>
      </c>
      <c r="M139" s="150" t="str">
        <f t="shared" si="3"/>
        <v/>
      </c>
    </row>
    <row r="140" ht="22.5" customHeight="1" spans="1:13">
      <c r="A140" s="142" t="str">
        <f t="shared" ref="A140:A203" si="4">IF(K140&gt;0,K140,"")</f>
        <v/>
      </c>
      <c r="B140" s="142"/>
      <c r="C140" s="142" t="str">
        <f>IF(ISERROR(VLOOKUP(A140,'[1]Z03 收入决算表(财决03表)'!$A$10:$K$500,4,FALSE)),"",VLOOKUP(A140,'[1]Z03 收入决算表(财决03表)'!$A$10:$K$500,4,FALSE))</f>
        <v/>
      </c>
      <c r="D140" s="143" t="str">
        <f>IF(ISERROR(VLOOKUP(A140,'[1]Z03 收入决算表(财决03表)'!$A$10:$K$500,5,FALSE)),"",VLOOKUP(A140,'[1]Z03 收入决算表(财决03表)'!$A$10:$K$500,5,FALSE))</f>
        <v/>
      </c>
      <c r="E140" s="143" t="str">
        <f>IF(ISERROR(VLOOKUP(A140,'[1]Z03 收入决算表(财决03表)'!$A$10:$K$500,6,FALSE)),"",VLOOKUP(A140,'[1]Z03 收入决算表(财决03表)'!$A$10:$K$500,6,FALSE))</f>
        <v/>
      </c>
      <c r="F140" s="143" t="str">
        <f>IF(ISERROR(VLOOKUP(A140,'[1]Z03 收入决算表(财决03表)'!$A$10:$K$500,7,FALSE)),"",VLOOKUP(A140,'[1]Z03 收入决算表(财决03表)'!$A$10:$K$500,7,FALSE))</f>
        <v/>
      </c>
      <c r="G140" s="143" t="str">
        <f>IF(ISERROR(VLOOKUP(A140,'[1]Z03 收入决算表(财决03表)'!$A$10:$K$500,8,FALSE)),"",VLOOKUP(A140,'[1]Z03 收入决算表(财决03表)'!$A$10:$K$500,8,FALSE))</f>
        <v/>
      </c>
      <c r="H140" s="143" t="str">
        <f>IF(ISERROR(VLOOKUP(A140,'[1]Z03 收入决算表(财决03表)'!$A$10:$K$500,9,FALSE)),"",VLOOKUP(A140,'[1]Z03 收入决算表(财决03表)'!$A$10:$K$500,9,FALSE))</f>
        <v/>
      </c>
      <c r="I140" s="143" t="str">
        <f>IF(ISERROR(VLOOKUP(A140,'[1]Z03 收入决算表(财决03表)'!$A$10:$K$500,10,FALSE)),"",VLOOKUP(A140,'[1]Z03 收入决算表(财决03表)'!$A$10:$K$500,10,FALSE))</f>
        <v/>
      </c>
      <c r="J140" s="143" t="str">
        <f>IF(ISERROR(VLOOKUP(A140,'[1]Z03 收入决算表(财决03表)'!$A$10:$K$500,11,FALSE)),"",VLOOKUP(A140,'[1]Z03 收入决算表(财决03表)'!$A$10:$K$500,11,FALSE))</f>
        <v/>
      </c>
      <c r="K140" s="165">
        <f>'[1]Z03 收入决算表(财决03表)'!A139</f>
        <v>0</v>
      </c>
      <c r="L140" s="154">
        <f>'[1]Z03 收入决算表(财决03表)'!$E139</f>
        <v>0</v>
      </c>
      <c r="M140" s="150" t="str">
        <f t="shared" ref="M140:M203" si="5">IF(C140&lt;&gt;"",ROW(),"")</f>
        <v/>
      </c>
    </row>
    <row r="141" ht="22.5" customHeight="1" spans="1:13">
      <c r="A141" s="142" t="str">
        <f t="shared" si="4"/>
        <v/>
      </c>
      <c r="B141" s="142"/>
      <c r="C141" s="142" t="str">
        <f>IF(ISERROR(VLOOKUP(A141,'[1]Z03 收入决算表(财决03表)'!$A$10:$K$500,4,FALSE)),"",VLOOKUP(A141,'[1]Z03 收入决算表(财决03表)'!$A$10:$K$500,4,FALSE))</f>
        <v/>
      </c>
      <c r="D141" s="143" t="str">
        <f>IF(ISERROR(VLOOKUP(A141,'[1]Z03 收入决算表(财决03表)'!$A$10:$K$500,5,FALSE)),"",VLOOKUP(A141,'[1]Z03 收入决算表(财决03表)'!$A$10:$K$500,5,FALSE))</f>
        <v/>
      </c>
      <c r="E141" s="143" t="str">
        <f>IF(ISERROR(VLOOKUP(A141,'[1]Z03 收入决算表(财决03表)'!$A$10:$K$500,6,FALSE)),"",VLOOKUP(A141,'[1]Z03 收入决算表(财决03表)'!$A$10:$K$500,6,FALSE))</f>
        <v/>
      </c>
      <c r="F141" s="143" t="str">
        <f>IF(ISERROR(VLOOKUP(A141,'[1]Z03 收入决算表(财决03表)'!$A$10:$K$500,7,FALSE)),"",VLOOKUP(A141,'[1]Z03 收入决算表(财决03表)'!$A$10:$K$500,7,FALSE))</f>
        <v/>
      </c>
      <c r="G141" s="143" t="str">
        <f>IF(ISERROR(VLOOKUP(A141,'[1]Z03 收入决算表(财决03表)'!$A$10:$K$500,8,FALSE)),"",VLOOKUP(A141,'[1]Z03 收入决算表(财决03表)'!$A$10:$K$500,8,FALSE))</f>
        <v/>
      </c>
      <c r="H141" s="143" t="str">
        <f>IF(ISERROR(VLOOKUP(A141,'[1]Z03 收入决算表(财决03表)'!$A$10:$K$500,9,FALSE)),"",VLOOKUP(A141,'[1]Z03 收入决算表(财决03表)'!$A$10:$K$500,9,FALSE))</f>
        <v/>
      </c>
      <c r="I141" s="143" t="str">
        <f>IF(ISERROR(VLOOKUP(A141,'[1]Z03 收入决算表(财决03表)'!$A$10:$K$500,10,FALSE)),"",VLOOKUP(A141,'[1]Z03 收入决算表(财决03表)'!$A$10:$K$500,10,FALSE))</f>
        <v/>
      </c>
      <c r="J141" s="143" t="str">
        <f>IF(ISERROR(VLOOKUP(A141,'[1]Z03 收入决算表(财决03表)'!$A$10:$K$500,11,FALSE)),"",VLOOKUP(A141,'[1]Z03 收入决算表(财决03表)'!$A$10:$K$500,11,FALSE))</f>
        <v/>
      </c>
      <c r="K141" s="165">
        <f>'[1]Z03 收入决算表(财决03表)'!A140</f>
        <v>0</v>
      </c>
      <c r="L141" s="154">
        <f>'[1]Z03 收入决算表(财决03表)'!$E140</f>
        <v>0</v>
      </c>
      <c r="M141" s="150" t="str">
        <f t="shared" si="5"/>
        <v/>
      </c>
    </row>
    <row r="142" ht="22.5" customHeight="1" spans="1:13">
      <c r="A142" s="142" t="str">
        <f t="shared" si="4"/>
        <v/>
      </c>
      <c r="B142" s="142"/>
      <c r="C142" s="142" t="str">
        <f>IF(ISERROR(VLOOKUP(A142,'[1]Z03 收入决算表(财决03表)'!$A$10:$K$500,4,FALSE)),"",VLOOKUP(A142,'[1]Z03 收入决算表(财决03表)'!$A$10:$K$500,4,FALSE))</f>
        <v/>
      </c>
      <c r="D142" s="143" t="str">
        <f>IF(ISERROR(VLOOKUP(A142,'[1]Z03 收入决算表(财决03表)'!$A$10:$K$500,5,FALSE)),"",VLOOKUP(A142,'[1]Z03 收入决算表(财决03表)'!$A$10:$K$500,5,FALSE))</f>
        <v/>
      </c>
      <c r="E142" s="143" t="str">
        <f>IF(ISERROR(VLOOKUP(A142,'[1]Z03 收入决算表(财决03表)'!$A$10:$K$500,6,FALSE)),"",VLOOKUP(A142,'[1]Z03 收入决算表(财决03表)'!$A$10:$K$500,6,FALSE))</f>
        <v/>
      </c>
      <c r="F142" s="143" t="str">
        <f>IF(ISERROR(VLOOKUP(A142,'[1]Z03 收入决算表(财决03表)'!$A$10:$K$500,7,FALSE)),"",VLOOKUP(A142,'[1]Z03 收入决算表(财决03表)'!$A$10:$K$500,7,FALSE))</f>
        <v/>
      </c>
      <c r="G142" s="143" t="str">
        <f>IF(ISERROR(VLOOKUP(A142,'[1]Z03 收入决算表(财决03表)'!$A$10:$K$500,8,FALSE)),"",VLOOKUP(A142,'[1]Z03 收入决算表(财决03表)'!$A$10:$K$500,8,FALSE))</f>
        <v/>
      </c>
      <c r="H142" s="143" t="str">
        <f>IF(ISERROR(VLOOKUP(A142,'[1]Z03 收入决算表(财决03表)'!$A$10:$K$500,9,FALSE)),"",VLOOKUP(A142,'[1]Z03 收入决算表(财决03表)'!$A$10:$K$500,9,FALSE))</f>
        <v/>
      </c>
      <c r="I142" s="143" t="str">
        <f>IF(ISERROR(VLOOKUP(A142,'[1]Z03 收入决算表(财决03表)'!$A$10:$K$500,10,FALSE)),"",VLOOKUP(A142,'[1]Z03 收入决算表(财决03表)'!$A$10:$K$500,10,FALSE))</f>
        <v/>
      </c>
      <c r="J142" s="143" t="str">
        <f>IF(ISERROR(VLOOKUP(A142,'[1]Z03 收入决算表(财决03表)'!$A$10:$K$500,11,FALSE)),"",VLOOKUP(A142,'[1]Z03 收入决算表(财决03表)'!$A$10:$K$500,11,FALSE))</f>
        <v/>
      </c>
      <c r="K142" s="165">
        <f>'[1]Z03 收入决算表(财决03表)'!A141</f>
        <v>0</v>
      </c>
      <c r="L142" s="154">
        <f>'[1]Z03 收入决算表(财决03表)'!$E141</f>
        <v>0</v>
      </c>
      <c r="M142" s="150" t="str">
        <f t="shared" si="5"/>
        <v/>
      </c>
    </row>
    <row r="143" ht="22.5" customHeight="1" spans="1:13">
      <c r="A143" s="142" t="str">
        <f t="shared" si="4"/>
        <v/>
      </c>
      <c r="B143" s="142"/>
      <c r="C143" s="142" t="str">
        <f>IF(ISERROR(VLOOKUP(A143,'[1]Z03 收入决算表(财决03表)'!$A$10:$K$500,4,FALSE)),"",VLOOKUP(A143,'[1]Z03 收入决算表(财决03表)'!$A$10:$K$500,4,FALSE))</f>
        <v/>
      </c>
      <c r="D143" s="143" t="str">
        <f>IF(ISERROR(VLOOKUP(A143,'[1]Z03 收入决算表(财决03表)'!$A$10:$K$500,5,FALSE)),"",VLOOKUP(A143,'[1]Z03 收入决算表(财决03表)'!$A$10:$K$500,5,FALSE))</f>
        <v/>
      </c>
      <c r="E143" s="143" t="str">
        <f>IF(ISERROR(VLOOKUP(A143,'[1]Z03 收入决算表(财决03表)'!$A$10:$K$500,6,FALSE)),"",VLOOKUP(A143,'[1]Z03 收入决算表(财决03表)'!$A$10:$K$500,6,FALSE))</f>
        <v/>
      </c>
      <c r="F143" s="143" t="str">
        <f>IF(ISERROR(VLOOKUP(A143,'[1]Z03 收入决算表(财决03表)'!$A$10:$K$500,7,FALSE)),"",VLOOKUP(A143,'[1]Z03 收入决算表(财决03表)'!$A$10:$K$500,7,FALSE))</f>
        <v/>
      </c>
      <c r="G143" s="143" t="str">
        <f>IF(ISERROR(VLOOKUP(A143,'[1]Z03 收入决算表(财决03表)'!$A$10:$K$500,8,FALSE)),"",VLOOKUP(A143,'[1]Z03 收入决算表(财决03表)'!$A$10:$K$500,8,FALSE))</f>
        <v/>
      </c>
      <c r="H143" s="143" t="str">
        <f>IF(ISERROR(VLOOKUP(A143,'[1]Z03 收入决算表(财决03表)'!$A$10:$K$500,9,FALSE)),"",VLOOKUP(A143,'[1]Z03 收入决算表(财决03表)'!$A$10:$K$500,9,FALSE))</f>
        <v/>
      </c>
      <c r="I143" s="143" t="str">
        <f>IF(ISERROR(VLOOKUP(A143,'[1]Z03 收入决算表(财决03表)'!$A$10:$K$500,10,FALSE)),"",VLOOKUP(A143,'[1]Z03 收入决算表(财决03表)'!$A$10:$K$500,10,FALSE))</f>
        <v/>
      </c>
      <c r="J143" s="143" t="str">
        <f>IF(ISERROR(VLOOKUP(A143,'[1]Z03 收入决算表(财决03表)'!$A$10:$K$500,11,FALSE)),"",VLOOKUP(A143,'[1]Z03 收入决算表(财决03表)'!$A$10:$K$500,11,FALSE))</f>
        <v/>
      </c>
      <c r="K143" s="165">
        <f>'[1]Z03 收入决算表(财决03表)'!A142</f>
        <v>0</v>
      </c>
      <c r="L143" s="154">
        <f>'[1]Z03 收入决算表(财决03表)'!$E142</f>
        <v>0</v>
      </c>
      <c r="M143" s="150" t="str">
        <f t="shared" si="5"/>
        <v/>
      </c>
    </row>
    <row r="144" ht="22.5" customHeight="1" spans="1:13">
      <c r="A144" s="142" t="str">
        <f t="shared" si="4"/>
        <v/>
      </c>
      <c r="B144" s="142"/>
      <c r="C144" s="142" t="str">
        <f>IF(ISERROR(VLOOKUP(A144,'[1]Z03 收入决算表(财决03表)'!$A$10:$K$500,4,FALSE)),"",VLOOKUP(A144,'[1]Z03 收入决算表(财决03表)'!$A$10:$K$500,4,FALSE))</f>
        <v/>
      </c>
      <c r="D144" s="143" t="str">
        <f>IF(ISERROR(VLOOKUP(A144,'[1]Z03 收入决算表(财决03表)'!$A$10:$K$500,5,FALSE)),"",VLOOKUP(A144,'[1]Z03 收入决算表(财决03表)'!$A$10:$K$500,5,FALSE))</f>
        <v/>
      </c>
      <c r="E144" s="143" t="str">
        <f>IF(ISERROR(VLOOKUP(A144,'[1]Z03 收入决算表(财决03表)'!$A$10:$K$500,6,FALSE)),"",VLOOKUP(A144,'[1]Z03 收入决算表(财决03表)'!$A$10:$K$500,6,FALSE))</f>
        <v/>
      </c>
      <c r="F144" s="143" t="str">
        <f>IF(ISERROR(VLOOKUP(A144,'[1]Z03 收入决算表(财决03表)'!$A$10:$K$500,7,FALSE)),"",VLOOKUP(A144,'[1]Z03 收入决算表(财决03表)'!$A$10:$K$500,7,FALSE))</f>
        <v/>
      </c>
      <c r="G144" s="143" t="str">
        <f>IF(ISERROR(VLOOKUP(A144,'[1]Z03 收入决算表(财决03表)'!$A$10:$K$500,8,FALSE)),"",VLOOKUP(A144,'[1]Z03 收入决算表(财决03表)'!$A$10:$K$500,8,FALSE))</f>
        <v/>
      </c>
      <c r="H144" s="143" t="str">
        <f>IF(ISERROR(VLOOKUP(A144,'[1]Z03 收入决算表(财决03表)'!$A$10:$K$500,9,FALSE)),"",VLOOKUP(A144,'[1]Z03 收入决算表(财决03表)'!$A$10:$K$500,9,FALSE))</f>
        <v/>
      </c>
      <c r="I144" s="143" t="str">
        <f>IF(ISERROR(VLOOKUP(A144,'[1]Z03 收入决算表(财决03表)'!$A$10:$K$500,10,FALSE)),"",VLOOKUP(A144,'[1]Z03 收入决算表(财决03表)'!$A$10:$K$500,10,FALSE))</f>
        <v/>
      </c>
      <c r="J144" s="143" t="str">
        <f>IF(ISERROR(VLOOKUP(A144,'[1]Z03 收入决算表(财决03表)'!$A$10:$K$500,11,FALSE)),"",VLOOKUP(A144,'[1]Z03 收入决算表(财决03表)'!$A$10:$K$500,11,FALSE))</f>
        <v/>
      </c>
      <c r="K144" s="165">
        <f>'[1]Z03 收入决算表(财决03表)'!A143</f>
        <v>0</v>
      </c>
      <c r="L144" s="154">
        <f>'[1]Z03 收入决算表(财决03表)'!$E143</f>
        <v>0</v>
      </c>
      <c r="M144" s="150" t="str">
        <f t="shared" si="5"/>
        <v/>
      </c>
    </row>
    <row r="145" ht="22.5" customHeight="1" spans="1:13">
      <c r="A145" s="142" t="str">
        <f t="shared" si="4"/>
        <v/>
      </c>
      <c r="B145" s="142"/>
      <c r="C145" s="142" t="str">
        <f>IF(ISERROR(VLOOKUP(A145,'[1]Z03 收入决算表(财决03表)'!$A$10:$K$500,4,FALSE)),"",VLOOKUP(A145,'[1]Z03 收入决算表(财决03表)'!$A$10:$K$500,4,FALSE))</f>
        <v/>
      </c>
      <c r="D145" s="143" t="str">
        <f>IF(ISERROR(VLOOKUP(A145,'[1]Z03 收入决算表(财决03表)'!$A$10:$K$500,5,FALSE)),"",VLOOKUP(A145,'[1]Z03 收入决算表(财决03表)'!$A$10:$K$500,5,FALSE))</f>
        <v/>
      </c>
      <c r="E145" s="143" t="str">
        <f>IF(ISERROR(VLOOKUP(A145,'[1]Z03 收入决算表(财决03表)'!$A$10:$K$500,6,FALSE)),"",VLOOKUP(A145,'[1]Z03 收入决算表(财决03表)'!$A$10:$K$500,6,FALSE))</f>
        <v/>
      </c>
      <c r="F145" s="143" t="str">
        <f>IF(ISERROR(VLOOKUP(A145,'[1]Z03 收入决算表(财决03表)'!$A$10:$K$500,7,FALSE)),"",VLOOKUP(A145,'[1]Z03 收入决算表(财决03表)'!$A$10:$K$500,7,FALSE))</f>
        <v/>
      </c>
      <c r="G145" s="143" t="str">
        <f>IF(ISERROR(VLOOKUP(A145,'[1]Z03 收入决算表(财决03表)'!$A$10:$K$500,8,FALSE)),"",VLOOKUP(A145,'[1]Z03 收入决算表(财决03表)'!$A$10:$K$500,8,FALSE))</f>
        <v/>
      </c>
      <c r="H145" s="143" t="str">
        <f>IF(ISERROR(VLOOKUP(A145,'[1]Z03 收入决算表(财决03表)'!$A$10:$K$500,9,FALSE)),"",VLOOKUP(A145,'[1]Z03 收入决算表(财决03表)'!$A$10:$K$500,9,FALSE))</f>
        <v/>
      </c>
      <c r="I145" s="143" t="str">
        <f>IF(ISERROR(VLOOKUP(A145,'[1]Z03 收入决算表(财决03表)'!$A$10:$K$500,10,FALSE)),"",VLOOKUP(A145,'[1]Z03 收入决算表(财决03表)'!$A$10:$K$500,10,FALSE))</f>
        <v/>
      </c>
      <c r="J145" s="143" t="str">
        <f>IF(ISERROR(VLOOKUP(A145,'[1]Z03 收入决算表(财决03表)'!$A$10:$K$500,11,FALSE)),"",VLOOKUP(A145,'[1]Z03 收入决算表(财决03表)'!$A$10:$K$500,11,FALSE))</f>
        <v/>
      </c>
      <c r="K145" s="165">
        <f>'[1]Z03 收入决算表(财决03表)'!A144</f>
        <v>0</v>
      </c>
      <c r="L145" s="154">
        <f>'[1]Z03 收入决算表(财决03表)'!$E144</f>
        <v>0</v>
      </c>
      <c r="M145" s="150" t="str">
        <f t="shared" si="5"/>
        <v/>
      </c>
    </row>
    <row r="146" ht="22.5" customHeight="1" spans="1:13">
      <c r="A146" s="142" t="str">
        <f t="shared" si="4"/>
        <v/>
      </c>
      <c r="B146" s="142"/>
      <c r="C146" s="142" t="str">
        <f>IF(ISERROR(VLOOKUP(A146,'[1]Z03 收入决算表(财决03表)'!$A$10:$K$500,4,FALSE)),"",VLOOKUP(A146,'[1]Z03 收入决算表(财决03表)'!$A$10:$K$500,4,FALSE))</f>
        <v/>
      </c>
      <c r="D146" s="143" t="str">
        <f>IF(ISERROR(VLOOKUP(A146,'[1]Z03 收入决算表(财决03表)'!$A$10:$K$500,5,FALSE)),"",VLOOKUP(A146,'[1]Z03 收入决算表(财决03表)'!$A$10:$K$500,5,FALSE))</f>
        <v/>
      </c>
      <c r="E146" s="143" t="str">
        <f>IF(ISERROR(VLOOKUP(A146,'[1]Z03 收入决算表(财决03表)'!$A$10:$K$500,6,FALSE)),"",VLOOKUP(A146,'[1]Z03 收入决算表(财决03表)'!$A$10:$K$500,6,FALSE))</f>
        <v/>
      </c>
      <c r="F146" s="143" t="str">
        <f>IF(ISERROR(VLOOKUP(A146,'[1]Z03 收入决算表(财决03表)'!$A$10:$K$500,7,FALSE)),"",VLOOKUP(A146,'[1]Z03 收入决算表(财决03表)'!$A$10:$K$500,7,FALSE))</f>
        <v/>
      </c>
      <c r="G146" s="143" t="str">
        <f>IF(ISERROR(VLOOKUP(A146,'[1]Z03 收入决算表(财决03表)'!$A$10:$K$500,8,FALSE)),"",VLOOKUP(A146,'[1]Z03 收入决算表(财决03表)'!$A$10:$K$500,8,FALSE))</f>
        <v/>
      </c>
      <c r="H146" s="143" t="str">
        <f>IF(ISERROR(VLOOKUP(A146,'[1]Z03 收入决算表(财决03表)'!$A$10:$K$500,9,FALSE)),"",VLOOKUP(A146,'[1]Z03 收入决算表(财决03表)'!$A$10:$K$500,9,FALSE))</f>
        <v/>
      </c>
      <c r="I146" s="143" t="str">
        <f>IF(ISERROR(VLOOKUP(A146,'[1]Z03 收入决算表(财决03表)'!$A$10:$K$500,10,FALSE)),"",VLOOKUP(A146,'[1]Z03 收入决算表(财决03表)'!$A$10:$K$500,10,FALSE))</f>
        <v/>
      </c>
      <c r="J146" s="143" t="str">
        <f>IF(ISERROR(VLOOKUP(A146,'[1]Z03 收入决算表(财决03表)'!$A$10:$K$500,11,FALSE)),"",VLOOKUP(A146,'[1]Z03 收入决算表(财决03表)'!$A$10:$K$500,11,FALSE))</f>
        <v/>
      </c>
      <c r="K146" s="165">
        <f>'[1]Z03 收入决算表(财决03表)'!A145</f>
        <v>0</v>
      </c>
      <c r="L146" s="154">
        <f>'[1]Z03 收入决算表(财决03表)'!$E145</f>
        <v>0</v>
      </c>
      <c r="M146" s="150" t="str">
        <f t="shared" si="5"/>
        <v/>
      </c>
    </row>
    <row r="147" ht="22.5" customHeight="1" spans="1:13">
      <c r="A147" s="142" t="str">
        <f t="shared" si="4"/>
        <v/>
      </c>
      <c r="B147" s="142"/>
      <c r="C147" s="142" t="str">
        <f>IF(ISERROR(VLOOKUP(A147,'[1]Z03 收入决算表(财决03表)'!$A$10:$K$500,4,FALSE)),"",VLOOKUP(A147,'[1]Z03 收入决算表(财决03表)'!$A$10:$K$500,4,FALSE))</f>
        <v/>
      </c>
      <c r="D147" s="143" t="str">
        <f>IF(ISERROR(VLOOKUP(A147,'[1]Z03 收入决算表(财决03表)'!$A$10:$K$500,5,FALSE)),"",VLOOKUP(A147,'[1]Z03 收入决算表(财决03表)'!$A$10:$K$500,5,FALSE))</f>
        <v/>
      </c>
      <c r="E147" s="143" t="str">
        <f>IF(ISERROR(VLOOKUP(A147,'[1]Z03 收入决算表(财决03表)'!$A$10:$K$500,6,FALSE)),"",VLOOKUP(A147,'[1]Z03 收入决算表(财决03表)'!$A$10:$K$500,6,FALSE))</f>
        <v/>
      </c>
      <c r="F147" s="143" t="str">
        <f>IF(ISERROR(VLOOKUP(A147,'[1]Z03 收入决算表(财决03表)'!$A$10:$K$500,7,FALSE)),"",VLOOKUP(A147,'[1]Z03 收入决算表(财决03表)'!$A$10:$K$500,7,FALSE))</f>
        <v/>
      </c>
      <c r="G147" s="143" t="str">
        <f>IF(ISERROR(VLOOKUP(A147,'[1]Z03 收入决算表(财决03表)'!$A$10:$K$500,8,FALSE)),"",VLOOKUP(A147,'[1]Z03 收入决算表(财决03表)'!$A$10:$K$500,8,FALSE))</f>
        <v/>
      </c>
      <c r="H147" s="143" t="str">
        <f>IF(ISERROR(VLOOKUP(A147,'[1]Z03 收入决算表(财决03表)'!$A$10:$K$500,9,FALSE)),"",VLOOKUP(A147,'[1]Z03 收入决算表(财决03表)'!$A$10:$K$500,9,FALSE))</f>
        <v/>
      </c>
      <c r="I147" s="143" t="str">
        <f>IF(ISERROR(VLOOKUP(A147,'[1]Z03 收入决算表(财决03表)'!$A$10:$K$500,10,FALSE)),"",VLOOKUP(A147,'[1]Z03 收入决算表(财决03表)'!$A$10:$K$500,10,FALSE))</f>
        <v/>
      </c>
      <c r="J147" s="143" t="str">
        <f>IF(ISERROR(VLOOKUP(A147,'[1]Z03 收入决算表(财决03表)'!$A$10:$K$500,11,FALSE)),"",VLOOKUP(A147,'[1]Z03 收入决算表(财决03表)'!$A$10:$K$500,11,FALSE))</f>
        <v/>
      </c>
      <c r="K147" s="165">
        <f>'[1]Z03 收入决算表(财决03表)'!A146</f>
        <v>0</v>
      </c>
      <c r="L147" s="154">
        <f>'[1]Z03 收入决算表(财决03表)'!$E146</f>
        <v>0</v>
      </c>
      <c r="M147" s="150" t="str">
        <f t="shared" si="5"/>
        <v/>
      </c>
    </row>
    <row r="148" ht="22.5" customHeight="1" spans="1:13">
      <c r="A148" s="142" t="str">
        <f t="shared" si="4"/>
        <v/>
      </c>
      <c r="B148" s="142"/>
      <c r="C148" s="142" t="str">
        <f>IF(ISERROR(VLOOKUP(A148,'[1]Z03 收入决算表(财决03表)'!$A$10:$K$500,4,FALSE)),"",VLOOKUP(A148,'[1]Z03 收入决算表(财决03表)'!$A$10:$K$500,4,FALSE))</f>
        <v/>
      </c>
      <c r="D148" s="143" t="str">
        <f>IF(ISERROR(VLOOKUP(A148,'[1]Z03 收入决算表(财决03表)'!$A$10:$K$500,5,FALSE)),"",VLOOKUP(A148,'[1]Z03 收入决算表(财决03表)'!$A$10:$K$500,5,FALSE))</f>
        <v/>
      </c>
      <c r="E148" s="143" t="str">
        <f>IF(ISERROR(VLOOKUP(A148,'[1]Z03 收入决算表(财决03表)'!$A$10:$K$500,6,FALSE)),"",VLOOKUP(A148,'[1]Z03 收入决算表(财决03表)'!$A$10:$K$500,6,FALSE))</f>
        <v/>
      </c>
      <c r="F148" s="143" t="str">
        <f>IF(ISERROR(VLOOKUP(A148,'[1]Z03 收入决算表(财决03表)'!$A$10:$K$500,7,FALSE)),"",VLOOKUP(A148,'[1]Z03 收入决算表(财决03表)'!$A$10:$K$500,7,FALSE))</f>
        <v/>
      </c>
      <c r="G148" s="143" t="str">
        <f>IF(ISERROR(VLOOKUP(A148,'[1]Z03 收入决算表(财决03表)'!$A$10:$K$500,8,FALSE)),"",VLOOKUP(A148,'[1]Z03 收入决算表(财决03表)'!$A$10:$K$500,8,FALSE))</f>
        <v/>
      </c>
      <c r="H148" s="143" t="str">
        <f>IF(ISERROR(VLOOKUP(A148,'[1]Z03 收入决算表(财决03表)'!$A$10:$K$500,9,FALSE)),"",VLOOKUP(A148,'[1]Z03 收入决算表(财决03表)'!$A$10:$K$500,9,FALSE))</f>
        <v/>
      </c>
      <c r="I148" s="143" t="str">
        <f>IF(ISERROR(VLOOKUP(A148,'[1]Z03 收入决算表(财决03表)'!$A$10:$K$500,10,FALSE)),"",VLOOKUP(A148,'[1]Z03 收入决算表(财决03表)'!$A$10:$K$500,10,FALSE))</f>
        <v/>
      </c>
      <c r="J148" s="143" t="str">
        <f>IF(ISERROR(VLOOKUP(A148,'[1]Z03 收入决算表(财决03表)'!$A$10:$K$500,11,FALSE)),"",VLOOKUP(A148,'[1]Z03 收入决算表(财决03表)'!$A$10:$K$500,11,FALSE))</f>
        <v/>
      </c>
      <c r="K148" s="165">
        <f>'[1]Z03 收入决算表(财决03表)'!A147</f>
        <v>0</v>
      </c>
      <c r="L148" s="154">
        <f>'[1]Z03 收入决算表(财决03表)'!$E147</f>
        <v>0</v>
      </c>
      <c r="M148" s="150" t="str">
        <f t="shared" si="5"/>
        <v/>
      </c>
    </row>
    <row r="149" ht="22.5" customHeight="1" spans="1:13">
      <c r="A149" s="142" t="str">
        <f t="shared" si="4"/>
        <v/>
      </c>
      <c r="B149" s="142"/>
      <c r="C149" s="142" t="str">
        <f>IF(ISERROR(VLOOKUP(A149,'[1]Z03 收入决算表(财决03表)'!$A$10:$K$500,4,FALSE)),"",VLOOKUP(A149,'[1]Z03 收入决算表(财决03表)'!$A$10:$K$500,4,FALSE))</f>
        <v/>
      </c>
      <c r="D149" s="143" t="str">
        <f>IF(ISERROR(VLOOKUP(A149,'[1]Z03 收入决算表(财决03表)'!$A$10:$K$500,5,FALSE)),"",VLOOKUP(A149,'[1]Z03 收入决算表(财决03表)'!$A$10:$K$500,5,FALSE))</f>
        <v/>
      </c>
      <c r="E149" s="143" t="str">
        <f>IF(ISERROR(VLOOKUP(A149,'[1]Z03 收入决算表(财决03表)'!$A$10:$K$500,6,FALSE)),"",VLOOKUP(A149,'[1]Z03 收入决算表(财决03表)'!$A$10:$K$500,6,FALSE))</f>
        <v/>
      </c>
      <c r="F149" s="143" t="str">
        <f>IF(ISERROR(VLOOKUP(A149,'[1]Z03 收入决算表(财决03表)'!$A$10:$K$500,7,FALSE)),"",VLOOKUP(A149,'[1]Z03 收入决算表(财决03表)'!$A$10:$K$500,7,FALSE))</f>
        <v/>
      </c>
      <c r="G149" s="143" t="str">
        <f>IF(ISERROR(VLOOKUP(A149,'[1]Z03 收入决算表(财决03表)'!$A$10:$K$500,8,FALSE)),"",VLOOKUP(A149,'[1]Z03 收入决算表(财决03表)'!$A$10:$K$500,8,FALSE))</f>
        <v/>
      </c>
      <c r="H149" s="143" t="str">
        <f>IF(ISERROR(VLOOKUP(A149,'[1]Z03 收入决算表(财决03表)'!$A$10:$K$500,9,FALSE)),"",VLOOKUP(A149,'[1]Z03 收入决算表(财决03表)'!$A$10:$K$500,9,FALSE))</f>
        <v/>
      </c>
      <c r="I149" s="143" t="str">
        <f>IF(ISERROR(VLOOKUP(A149,'[1]Z03 收入决算表(财决03表)'!$A$10:$K$500,10,FALSE)),"",VLOOKUP(A149,'[1]Z03 收入决算表(财决03表)'!$A$10:$K$500,10,FALSE))</f>
        <v/>
      </c>
      <c r="J149" s="143" t="str">
        <f>IF(ISERROR(VLOOKUP(A149,'[1]Z03 收入决算表(财决03表)'!$A$10:$K$500,11,FALSE)),"",VLOOKUP(A149,'[1]Z03 收入决算表(财决03表)'!$A$10:$K$500,11,FALSE))</f>
        <v/>
      </c>
      <c r="K149" s="165">
        <f>'[1]Z03 收入决算表(财决03表)'!A148</f>
        <v>0</v>
      </c>
      <c r="L149" s="154">
        <f>'[1]Z03 收入决算表(财决03表)'!$E148</f>
        <v>0</v>
      </c>
      <c r="M149" s="150" t="str">
        <f t="shared" si="5"/>
        <v/>
      </c>
    </row>
    <row r="150" ht="22.5" customHeight="1" spans="1:13">
      <c r="A150" s="142" t="str">
        <f t="shared" si="4"/>
        <v/>
      </c>
      <c r="B150" s="142"/>
      <c r="C150" s="142" t="str">
        <f>IF(ISERROR(VLOOKUP(A150,'[1]Z03 收入决算表(财决03表)'!$A$10:$K$500,4,FALSE)),"",VLOOKUP(A150,'[1]Z03 收入决算表(财决03表)'!$A$10:$K$500,4,FALSE))</f>
        <v/>
      </c>
      <c r="D150" s="143" t="str">
        <f>IF(ISERROR(VLOOKUP(A150,'[1]Z03 收入决算表(财决03表)'!$A$10:$K$500,5,FALSE)),"",VLOOKUP(A150,'[1]Z03 收入决算表(财决03表)'!$A$10:$K$500,5,FALSE))</f>
        <v/>
      </c>
      <c r="E150" s="143" t="str">
        <f>IF(ISERROR(VLOOKUP(A150,'[1]Z03 收入决算表(财决03表)'!$A$10:$K$500,6,FALSE)),"",VLOOKUP(A150,'[1]Z03 收入决算表(财决03表)'!$A$10:$K$500,6,FALSE))</f>
        <v/>
      </c>
      <c r="F150" s="143" t="str">
        <f>IF(ISERROR(VLOOKUP(A150,'[1]Z03 收入决算表(财决03表)'!$A$10:$K$500,7,FALSE)),"",VLOOKUP(A150,'[1]Z03 收入决算表(财决03表)'!$A$10:$K$500,7,FALSE))</f>
        <v/>
      </c>
      <c r="G150" s="143" t="str">
        <f>IF(ISERROR(VLOOKUP(A150,'[1]Z03 收入决算表(财决03表)'!$A$10:$K$500,8,FALSE)),"",VLOOKUP(A150,'[1]Z03 收入决算表(财决03表)'!$A$10:$K$500,8,FALSE))</f>
        <v/>
      </c>
      <c r="H150" s="143" t="str">
        <f>IF(ISERROR(VLOOKUP(A150,'[1]Z03 收入决算表(财决03表)'!$A$10:$K$500,9,FALSE)),"",VLOOKUP(A150,'[1]Z03 收入决算表(财决03表)'!$A$10:$K$500,9,FALSE))</f>
        <v/>
      </c>
      <c r="I150" s="143" t="str">
        <f>IF(ISERROR(VLOOKUP(A150,'[1]Z03 收入决算表(财决03表)'!$A$10:$K$500,10,FALSE)),"",VLOOKUP(A150,'[1]Z03 收入决算表(财决03表)'!$A$10:$K$500,10,FALSE))</f>
        <v/>
      </c>
      <c r="J150" s="143" t="str">
        <f>IF(ISERROR(VLOOKUP(A150,'[1]Z03 收入决算表(财决03表)'!$A$10:$K$500,11,FALSE)),"",VLOOKUP(A150,'[1]Z03 收入决算表(财决03表)'!$A$10:$K$500,11,FALSE))</f>
        <v/>
      </c>
      <c r="K150" s="165">
        <f>'[1]Z03 收入决算表(财决03表)'!A149</f>
        <v>0</v>
      </c>
      <c r="L150" s="154">
        <f>'[1]Z03 收入决算表(财决03表)'!$E149</f>
        <v>0</v>
      </c>
      <c r="M150" s="150" t="str">
        <f t="shared" si="5"/>
        <v/>
      </c>
    </row>
    <row r="151" ht="22.5" customHeight="1" spans="1:13">
      <c r="A151" s="142" t="str">
        <f t="shared" si="4"/>
        <v/>
      </c>
      <c r="B151" s="142"/>
      <c r="C151" s="142" t="str">
        <f>IF(ISERROR(VLOOKUP(A151,'[1]Z03 收入决算表(财决03表)'!$A$10:$K$500,4,FALSE)),"",VLOOKUP(A151,'[1]Z03 收入决算表(财决03表)'!$A$10:$K$500,4,FALSE))</f>
        <v/>
      </c>
      <c r="D151" s="143" t="str">
        <f>IF(ISERROR(VLOOKUP(A151,'[1]Z03 收入决算表(财决03表)'!$A$10:$K$500,5,FALSE)),"",VLOOKUP(A151,'[1]Z03 收入决算表(财决03表)'!$A$10:$K$500,5,FALSE))</f>
        <v/>
      </c>
      <c r="E151" s="143" t="str">
        <f>IF(ISERROR(VLOOKUP(A151,'[1]Z03 收入决算表(财决03表)'!$A$10:$K$500,6,FALSE)),"",VLOOKUP(A151,'[1]Z03 收入决算表(财决03表)'!$A$10:$K$500,6,FALSE))</f>
        <v/>
      </c>
      <c r="F151" s="143" t="str">
        <f>IF(ISERROR(VLOOKUP(A151,'[1]Z03 收入决算表(财决03表)'!$A$10:$K$500,7,FALSE)),"",VLOOKUP(A151,'[1]Z03 收入决算表(财决03表)'!$A$10:$K$500,7,FALSE))</f>
        <v/>
      </c>
      <c r="G151" s="143" t="str">
        <f>IF(ISERROR(VLOOKUP(A151,'[1]Z03 收入决算表(财决03表)'!$A$10:$K$500,8,FALSE)),"",VLOOKUP(A151,'[1]Z03 收入决算表(财决03表)'!$A$10:$K$500,8,FALSE))</f>
        <v/>
      </c>
      <c r="H151" s="143" t="str">
        <f>IF(ISERROR(VLOOKUP(A151,'[1]Z03 收入决算表(财决03表)'!$A$10:$K$500,9,FALSE)),"",VLOOKUP(A151,'[1]Z03 收入决算表(财决03表)'!$A$10:$K$500,9,FALSE))</f>
        <v/>
      </c>
      <c r="I151" s="143" t="str">
        <f>IF(ISERROR(VLOOKUP(A151,'[1]Z03 收入决算表(财决03表)'!$A$10:$K$500,10,FALSE)),"",VLOOKUP(A151,'[1]Z03 收入决算表(财决03表)'!$A$10:$K$500,10,FALSE))</f>
        <v/>
      </c>
      <c r="J151" s="143" t="str">
        <f>IF(ISERROR(VLOOKUP(A151,'[1]Z03 收入决算表(财决03表)'!$A$10:$K$500,11,FALSE)),"",VLOOKUP(A151,'[1]Z03 收入决算表(财决03表)'!$A$10:$K$500,11,FALSE))</f>
        <v/>
      </c>
      <c r="K151" s="165">
        <f>'[1]Z03 收入决算表(财决03表)'!A150</f>
        <v>0</v>
      </c>
      <c r="L151" s="154">
        <f>'[1]Z03 收入决算表(财决03表)'!$E150</f>
        <v>0</v>
      </c>
      <c r="M151" s="150" t="str">
        <f t="shared" si="5"/>
        <v/>
      </c>
    </row>
    <row r="152" ht="22.5" customHeight="1" spans="1:13">
      <c r="A152" s="142" t="str">
        <f t="shared" si="4"/>
        <v/>
      </c>
      <c r="B152" s="142"/>
      <c r="C152" s="142" t="str">
        <f>IF(ISERROR(VLOOKUP(A152,'[1]Z03 收入决算表(财决03表)'!$A$10:$K$500,4,FALSE)),"",VLOOKUP(A152,'[1]Z03 收入决算表(财决03表)'!$A$10:$K$500,4,FALSE))</f>
        <v/>
      </c>
      <c r="D152" s="143" t="str">
        <f>IF(ISERROR(VLOOKUP(A152,'[1]Z03 收入决算表(财决03表)'!$A$10:$K$500,5,FALSE)),"",VLOOKUP(A152,'[1]Z03 收入决算表(财决03表)'!$A$10:$K$500,5,FALSE))</f>
        <v/>
      </c>
      <c r="E152" s="143" t="str">
        <f>IF(ISERROR(VLOOKUP(A152,'[1]Z03 收入决算表(财决03表)'!$A$10:$K$500,6,FALSE)),"",VLOOKUP(A152,'[1]Z03 收入决算表(财决03表)'!$A$10:$K$500,6,FALSE))</f>
        <v/>
      </c>
      <c r="F152" s="143" t="str">
        <f>IF(ISERROR(VLOOKUP(A152,'[1]Z03 收入决算表(财决03表)'!$A$10:$K$500,7,FALSE)),"",VLOOKUP(A152,'[1]Z03 收入决算表(财决03表)'!$A$10:$K$500,7,FALSE))</f>
        <v/>
      </c>
      <c r="G152" s="143" t="str">
        <f>IF(ISERROR(VLOOKUP(A152,'[1]Z03 收入决算表(财决03表)'!$A$10:$K$500,8,FALSE)),"",VLOOKUP(A152,'[1]Z03 收入决算表(财决03表)'!$A$10:$K$500,8,FALSE))</f>
        <v/>
      </c>
      <c r="H152" s="143" t="str">
        <f>IF(ISERROR(VLOOKUP(A152,'[1]Z03 收入决算表(财决03表)'!$A$10:$K$500,9,FALSE)),"",VLOOKUP(A152,'[1]Z03 收入决算表(财决03表)'!$A$10:$K$500,9,FALSE))</f>
        <v/>
      </c>
      <c r="I152" s="143" t="str">
        <f>IF(ISERROR(VLOOKUP(A152,'[1]Z03 收入决算表(财决03表)'!$A$10:$K$500,10,FALSE)),"",VLOOKUP(A152,'[1]Z03 收入决算表(财决03表)'!$A$10:$K$500,10,FALSE))</f>
        <v/>
      </c>
      <c r="J152" s="143" t="str">
        <f>IF(ISERROR(VLOOKUP(A152,'[1]Z03 收入决算表(财决03表)'!$A$10:$K$500,11,FALSE)),"",VLOOKUP(A152,'[1]Z03 收入决算表(财决03表)'!$A$10:$K$500,11,FALSE))</f>
        <v/>
      </c>
      <c r="K152" s="165">
        <f>'[1]Z03 收入决算表(财决03表)'!A151</f>
        <v>0</v>
      </c>
      <c r="L152" s="154">
        <f>'[1]Z03 收入决算表(财决03表)'!$E151</f>
        <v>0</v>
      </c>
      <c r="M152" s="150" t="str">
        <f t="shared" si="5"/>
        <v/>
      </c>
    </row>
    <row r="153" ht="22.5" customHeight="1" spans="1:13">
      <c r="A153" s="142" t="str">
        <f t="shared" si="4"/>
        <v/>
      </c>
      <c r="B153" s="142"/>
      <c r="C153" s="142" t="str">
        <f>IF(ISERROR(VLOOKUP(A153,'[1]Z03 收入决算表(财决03表)'!$A$10:$K$500,4,FALSE)),"",VLOOKUP(A153,'[1]Z03 收入决算表(财决03表)'!$A$10:$K$500,4,FALSE))</f>
        <v/>
      </c>
      <c r="D153" s="143" t="str">
        <f>IF(ISERROR(VLOOKUP(A153,'[1]Z03 收入决算表(财决03表)'!$A$10:$K$500,5,FALSE)),"",VLOOKUP(A153,'[1]Z03 收入决算表(财决03表)'!$A$10:$K$500,5,FALSE))</f>
        <v/>
      </c>
      <c r="E153" s="143" t="str">
        <f>IF(ISERROR(VLOOKUP(A153,'[1]Z03 收入决算表(财决03表)'!$A$10:$K$500,6,FALSE)),"",VLOOKUP(A153,'[1]Z03 收入决算表(财决03表)'!$A$10:$K$500,6,FALSE))</f>
        <v/>
      </c>
      <c r="F153" s="143" t="str">
        <f>IF(ISERROR(VLOOKUP(A153,'[1]Z03 收入决算表(财决03表)'!$A$10:$K$500,7,FALSE)),"",VLOOKUP(A153,'[1]Z03 收入决算表(财决03表)'!$A$10:$K$500,7,FALSE))</f>
        <v/>
      </c>
      <c r="G153" s="143" t="str">
        <f>IF(ISERROR(VLOOKUP(A153,'[1]Z03 收入决算表(财决03表)'!$A$10:$K$500,8,FALSE)),"",VLOOKUP(A153,'[1]Z03 收入决算表(财决03表)'!$A$10:$K$500,8,FALSE))</f>
        <v/>
      </c>
      <c r="H153" s="143" t="str">
        <f>IF(ISERROR(VLOOKUP(A153,'[1]Z03 收入决算表(财决03表)'!$A$10:$K$500,9,FALSE)),"",VLOOKUP(A153,'[1]Z03 收入决算表(财决03表)'!$A$10:$K$500,9,FALSE))</f>
        <v/>
      </c>
      <c r="I153" s="143" t="str">
        <f>IF(ISERROR(VLOOKUP(A153,'[1]Z03 收入决算表(财决03表)'!$A$10:$K$500,10,FALSE)),"",VLOOKUP(A153,'[1]Z03 收入决算表(财决03表)'!$A$10:$K$500,10,FALSE))</f>
        <v/>
      </c>
      <c r="J153" s="143" t="str">
        <f>IF(ISERROR(VLOOKUP(A153,'[1]Z03 收入决算表(财决03表)'!$A$10:$K$500,11,FALSE)),"",VLOOKUP(A153,'[1]Z03 收入决算表(财决03表)'!$A$10:$K$500,11,FALSE))</f>
        <v/>
      </c>
      <c r="K153" s="165">
        <f>'[1]Z03 收入决算表(财决03表)'!A152</f>
        <v>0</v>
      </c>
      <c r="L153" s="154">
        <f>'[1]Z03 收入决算表(财决03表)'!$E152</f>
        <v>0</v>
      </c>
      <c r="M153" s="150" t="str">
        <f t="shared" si="5"/>
        <v/>
      </c>
    </row>
    <row r="154" ht="22.5" customHeight="1" spans="1:13">
      <c r="A154" s="142" t="str">
        <f t="shared" si="4"/>
        <v/>
      </c>
      <c r="B154" s="142"/>
      <c r="C154" s="142" t="str">
        <f>IF(ISERROR(VLOOKUP(A154,'[1]Z03 收入决算表(财决03表)'!$A$10:$K$500,4,FALSE)),"",VLOOKUP(A154,'[1]Z03 收入决算表(财决03表)'!$A$10:$K$500,4,FALSE))</f>
        <v/>
      </c>
      <c r="D154" s="143" t="str">
        <f>IF(ISERROR(VLOOKUP(A154,'[1]Z03 收入决算表(财决03表)'!$A$10:$K$500,5,FALSE)),"",VLOOKUP(A154,'[1]Z03 收入决算表(财决03表)'!$A$10:$K$500,5,FALSE))</f>
        <v/>
      </c>
      <c r="E154" s="143" t="str">
        <f>IF(ISERROR(VLOOKUP(A154,'[1]Z03 收入决算表(财决03表)'!$A$10:$K$500,6,FALSE)),"",VLOOKUP(A154,'[1]Z03 收入决算表(财决03表)'!$A$10:$K$500,6,FALSE))</f>
        <v/>
      </c>
      <c r="F154" s="143" t="str">
        <f>IF(ISERROR(VLOOKUP(A154,'[1]Z03 收入决算表(财决03表)'!$A$10:$K$500,7,FALSE)),"",VLOOKUP(A154,'[1]Z03 收入决算表(财决03表)'!$A$10:$K$500,7,FALSE))</f>
        <v/>
      </c>
      <c r="G154" s="143" t="str">
        <f>IF(ISERROR(VLOOKUP(A154,'[1]Z03 收入决算表(财决03表)'!$A$10:$K$500,8,FALSE)),"",VLOOKUP(A154,'[1]Z03 收入决算表(财决03表)'!$A$10:$K$500,8,FALSE))</f>
        <v/>
      </c>
      <c r="H154" s="143" t="str">
        <f>IF(ISERROR(VLOOKUP(A154,'[1]Z03 收入决算表(财决03表)'!$A$10:$K$500,9,FALSE)),"",VLOOKUP(A154,'[1]Z03 收入决算表(财决03表)'!$A$10:$K$500,9,FALSE))</f>
        <v/>
      </c>
      <c r="I154" s="143" t="str">
        <f>IF(ISERROR(VLOOKUP(A154,'[1]Z03 收入决算表(财决03表)'!$A$10:$K$500,10,FALSE)),"",VLOOKUP(A154,'[1]Z03 收入决算表(财决03表)'!$A$10:$K$500,10,FALSE))</f>
        <v/>
      </c>
      <c r="J154" s="143" t="str">
        <f>IF(ISERROR(VLOOKUP(A154,'[1]Z03 收入决算表(财决03表)'!$A$10:$K$500,11,FALSE)),"",VLOOKUP(A154,'[1]Z03 收入决算表(财决03表)'!$A$10:$K$500,11,FALSE))</f>
        <v/>
      </c>
      <c r="K154" s="165">
        <f>'[1]Z03 收入决算表(财决03表)'!A153</f>
        <v>0</v>
      </c>
      <c r="L154" s="154">
        <f>'[1]Z03 收入决算表(财决03表)'!$E153</f>
        <v>0</v>
      </c>
      <c r="M154" s="150" t="str">
        <f t="shared" si="5"/>
        <v/>
      </c>
    </row>
    <row r="155" ht="22.5" customHeight="1" spans="1:13">
      <c r="A155" s="142" t="str">
        <f t="shared" si="4"/>
        <v/>
      </c>
      <c r="B155" s="142"/>
      <c r="C155" s="142" t="str">
        <f>IF(ISERROR(VLOOKUP(A155,'[1]Z03 收入决算表(财决03表)'!$A$10:$K$500,4,FALSE)),"",VLOOKUP(A155,'[1]Z03 收入决算表(财决03表)'!$A$10:$K$500,4,FALSE))</f>
        <v/>
      </c>
      <c r="D155" s="143" t="str">
        <f>IF(ISERROR(VLOOKUP(A155,'[1]Z03 收入决算表(财决03表)'!$A$10:$K$500,5,FALSE)),"",VLOOKUP(A155,'[1]Z03 收入决算表(财决03表)'!$A$10:$K$500,5,FALSE))</f>
        <v/>
      </c>
      <c r="E155" s="143" t="str">
        <f>IF(ISERROR(VLOOKUP(A155,'[1]Z03 收入决算表(财决03表)'!$A$10:$K$500,6,FALSE)),"",VLOOKUP(A155,'[1]Z03 收入决算表(财决03表)'!$A$10:$K$500,6,FALSE))</f>
        <v/>
      </c>
      <c r="F155" s="143" t="str">
        <f>IF(ISERROR(VLOOKUP(A155,'[1]Z03 收入决算表(财决03表)'!$A$10:$K$500,7,FALSE)),"",VLOOKUP(A155,'[1]Z03 收入决算表(财决03表)'!$A$10:$K$500,7,FALSE))</f>
        <v/>
      </c>
      <c r="G155" s="143" t="str">
        <f>IF(ISERROR(VLOOKUP(A155,'[1]Z03 收入决算表(财决03表)'!$A$10:$K$500,8,FALSE)),"",VLOOKUP(A155,'[1]Z03 收入决算表(财决03表)'!$A$10:$K$500,8,FALSE))</f>
        <v/>
      </c>
      <c r="H155" s="143" t="str">
        <f>IF(ISERROR(VLOOKUP(A155,'[1]Z03 收入决算表(财决03表)'!$A$10:$K$500,9,FALSE)),"",VLOOKUP(A155,'[1]Z03 收入决算表(财决03表)'!$A$10:$K$500,9,FALSE))</f>
        <v/>
      </c>
      <c r="I155" s="143" t="str">
        <f>IF(ISERROR(VLOOKUP(A155,'[1]Z03 收入决算表(财决03表)'!$A$10:$K$500,10,FALSE)),"",VLOOKUP(A155,'[1]Z03 收入决算表(财决03表)'!$A$10:$K$500,10,FALSE))</f>
        <v/>
      </c>
      <c r="J155" s="143" t="str">
        <f>IF(ISERROR(VLOOKUP(A155,'[1]Z03 收入决算表(财决03表)'!$A$10:$K$500,11,FALSE)),"",VLOOKUP(A155,'[1]Z03 收入决算表(财决03表)'!$A$10:$K$500,11,FALSE))</f>
        <v/>
      </c>
      <c r="K155" s="165">
        <f>'[1]Z03 收入决算表(财决03表)'!A154</f>
        <v>0</v>
      </c>
      <c r="L155" s="154">
        <f>'[1]Z03 收入决算表(财决03表)'!$E154</f>
        <v>0</v>
      </c>
      <c r="M155" s="150" t="str">
        <f t="shared" si="5"/>
        <v/>
      </c>
    </row>
    <row r="156" ht="22.5" customHeight="1" spans="1:13">
      <c r="A156" s="142" t="str">
        <f t="shared" si="4"/>
        <v/>
      </c>
      <c r="B156" s="142"/>
      <c r="C156" s="142" t="str">
        <f>IF(ISERROR(VLOOKUP(A156,'[1]Z03 收入决算表(财决03表)'!$A$10:$K$500,4,FALSE)),"",VLOOKUP(A156,'[1]Z03 收入决算表(财决03表)'!$A$10:$K$500,4,FALSE))</f>
        <v/>
      </c>
      <c r="D156" s="143" t="str">
        <f>IF(ISERROR(VLOOKUP(A156,'[1]Z03 收入决算表(财决03表)'!$A$10:$K$500,5,FALSE)),"",VLOOKUP(A156,'[1]Z03 收入决算表(财决03表)'!$A$10:$K$500,5,FALSE))</f>
        <v/>
      </c>
      <c r="E156" s="143" t="str">
        <f>IF(ISERROR(VLOOKUP(A156,'[1]Z03 收入决算表(财决03表)'!$A$10:$K$500,6,FALSE)),"",VLOOKUP(A156,'[1]Z03 收入决算表(财决03表)'!$A$10:$K$500,6,FALSE))</f>
        <v/>
      </c>
      <c r="F156" s="143" t="str">
        <f>IF(ISERROR(VLOOKUP(A156,'[1]Z03 收入决算表(财决03表)'!$A$10:$K$500,7,FALSE)),"",VLOOKUP(A156,'[1]Z03 收入决算表(财决03表)'!$A$10:$K$500,7,FALSE))</f>
        <v/>
      </c>
      <c r="G156" s="143" t="str">
        <f>IF(ISERROR(VLOOKUP(A156,'[1]Z03 收入决算表(财决03表)'!$A$10:$K$500,8,FALSE)),"",VLOOKUP(A156,'[1]Z03 收入决算表(财决03表)'!$A$10:$K$500,8,FALSE))</f>
        <v/>
      </c>
      <c r="H156" s="143" t="str">
        <f>IF(ISERROR(VLOOKUP(A156,'[1]Z03 收入决算表(财决03表)'!$A$10:$K$500,9,FALSE)),"",VLOOKUP(A156,'[1]Z03 收入决算表(财决03表)'!$A$10:$K$500,9,FALSE))</f>
        <v/>
      </c>
      <c r="I156" s="143" t="str">
        <f>IF(ISERROR(VLOOKUP(A156,'[1]Z03 收入决算表(财决03表)'!$A$10:$K$500,10,FALSE)),"",VLOOKUP(A156,'[1]Z03 收入决算表(财决03表)'!$A$10:$K$500,10,FALSE))</f>
        <v/>
      </c>
      <c r="J156" s="143" t="str">
        <f>IF(ISERROR(VLOOKUP(A156,'[1]Z03 收入决算表(财决03表)'!$A$10:$K$500,11,FALSE)),"",VLOOKUP(A156,'[1]Z03 收入决算表(财决03表)'!$A$10:$K$500,11,FALSE))</f>
        <v/>
      </c>
      <c r="K156" s="165">
        <f>'[1]Z03 收入决算表(财决03表)'!A155</f>
        <v>0</v>
      </c>
      <c r="L156" s="154">
        <f>'[1]Z03 收入决算表(财决03表)'!$E155</f>
        <v>0</v>
      </c>
      <c r="M156" s="150" t="str">
        <f t="shared" si="5"/>
        <v/>
      </c>
    </row>
    <row r="157" ht="22.5" customHeight="1" spans="1:13">
      <c r="A157" s="142" t="str">
        <f t="shared" si="4"/>
        <v/>
      </c>
      <c r="B157" s="142"/>
      <c r="C157" s="142" t="str">
        <f>IF(ISERROR(VLOOKUP(A157,'[1]Z03 收入决算表(财决03表)'!$A$10:$K$500,4,FALSE)),"",VLOOKUP(A157,'[1]Z03 收入决算表(财决03表)'!$A$10:$K$500,4,FALSE))</f>
        <v/>
      </c>
      <c r="D157" s="143" t="str">
        <f>IF(ISERROR(VLOOKUP(A157,'[1]Z03 收入决算表(财决03表)'!$A$10:$K$500,5,FALSE)),"",VLOOKUP(A157,'[1]Z03 收入决算表(财决03表)'!$A$10:$K$500,5,FALSE))</f>
        <v/>
      </c>
      <c r="E157" s="143" t="str">
        <f>IF(ISERROR(VLOOKUP(A157,'[1]Z03 收入决算表(财决03表)'!$A$10:$K$500,6,FALSE)),"",VLOOKUP(A157,'[1]Z03 收入决算表(财决03表)'!$A$10:$K$500,6,FALSE))</f>
        <v/>
      </c>
      <c r="F157" s="143" t="str">
        <f>IF(ISERROR(VLOOKUP(A157,'[1]Z03 收入决算表(财决03表)'!$A$10:$K$500,7,FALSE)),"",VLOOKUP(A157,'[1]Z03 收入决算表(财决03表)'!$A$10:$K$500,7,FALSE))</f>
        <v/>
      </c>
      <c r="G157" s="143" t="str">
        <f>IF(ISERROR(VLOOKUP(A157,'[1]Z03 收入决算表(财决03表)'!$A$10:$K$500,8,FALSE)),"",VLOOKUP(A157,'[1]Z03 收入决算表(财决03表)'!$A$10:$K$500,8,FALSE))</f>
        <v/>
      </c>
      <c r="H157" s="143" t="str">
        <f>IF(ISERROR(VLOOKUP(A157,'[1]Z03 收入决算表(财决03表)'!$A$10:$K$500,9,FALSE)),"",VLOOKUP(A157,'[1]Z03 收入决算表(财决03表)'!$A$10:$K$500,9,FALSE))</f>
        <v/>
      </c>
      <c r="I157" s="143" t="str">
        <f>IF(ISERROR(VLOOKUP(A157,'[1]Z03 收入决算表(财决03表)'!$A$10:$K$500,10,FALSE)),"",VLOOKUP(A157,'[1]Z03 收入决算表(财决03表)'!$A$10:$K$500,10,FALSE))</f>
        <v/>
      </c>
      <c r="J157" s="143" t="str">
        <f>IF(ISERROR(VLOOKUP(A157,'[1]Z03 收入决算表(财决03表)'!$A$10:$K$500,11,FALSE)),"",VLOOKUP(A157,'[1]Z03 收入决算表(财决03表)'!$A$10:$K$500,11,FALSE))</f>
        <v/>
      </c>
      <c r="K157" s="165">
        <f>'[1]Z03 收入决算表(财决03表)'!A156</f>
        <v>0</v>
      </c>
      <c r="L157" s="154">
        <f>'[1]Z03 收入决算表(财决03表)'!$E156</f>
        <v>0</v>
      </c>
      <c r="M157" s="150" t="str">
        <f t="shared" si="5"/>
        <v/>
      </c>
    </row>
    <row r="158" ht="22.5" customHeight="1" spans="1:13">
      <c r="A158" s="142" t="str">
        <f t="shared" si="4"/>
        <v/>
      </c>
      <c r="B158" s="142"/>
      <c r="C158" s="142" t="str">
        <f>IF(ISERROR(VLOOKUP(A158,'[1]Z03 收入决算表(财决03表)'!$A$10:$K$500,4,FALSE)),"",VLOOKUP(A158,'[1]Z03 收入决算表(财决03表)'!$A$10:$K$500,4,FALSE))</f>
        <v/>
      </c>
      <c r="D158" s="143" t="str">
        <f>IF(ISERROR(VLOOKUP(A158,'[1]Z03 收入决算表(财决03表)'!$A$10:$K$500,5,FALSE)),"",VLOOKUP(A158,'[1]Z03 收入决算表(财决03表)'!$A$10:$K$500,5,FALSE))</f>
        <v/>
      </c>
      <c r="E158" s="143" t="str">
        <f>IF(ISERROR(VLOOKUP(A158,'[1]Z03 收入决算表(财决03表)'!$A$10:$K$500,6,FALSE)),"",VLOOKUP(A158,'[1]Z03 收入决算表(财决03表)'!$A$10:$K$500,6,FALSE))</f>
        <v/>
      </c>
      <c r="F158" s="143" t="str">
        <f>IF(ISERROR(VLOOKUP(A158,'[1]Z03 收入决算表(财决03表)'!$A$10:$K$500,7,FALSE)),"",VLOOKUP(A158,'[1]Z03 收入决算表(财决03表)'!$A$10:$K$500,7,FALSE))</f>
        <v/>
      </c>
      <c r="G158" s="143" t="str">
        <f>IF(ISERROR(VLOOKUP(A158,'[1]Z03 收入决算表(财决03表)'!$A$10:$K$500,8,FALSE)),"",VLOOKUP(A158,'[1]Z03 收入决算表(财决03表)'!$A$10:$K$500,8,FALSE))</f>
        <v/>
      </c>
      <c r="H158" s="143" t="str">
        <f>IF(ISERROR(VLOOKUP(A158,'[1]Z03 收入决算表(财决03表)'!$A$10:$K$500,9,FALSE)),"",VLOOKUP(A158,'[1]Z03 收入决算表(财决03表)'!$A$10:$K$500,9,FALSE))</f>
        <v/>
      </c>
      <c r="I158" s="143" t="str">
        <f>IF(ISERROR(VLOOKUP(A158,'[1]Z03 收入决算表(财决03表)'!$A$10:$K$500,10,FALSE)),"",VLOOKUP(A158,'[1]Z03 收入决算表(财决03表)'!$A$10:$K$500,10,FALSE))</f>
        <v/>
      </c>
      <c r="J158" s="143" t="str">
        <f>IF(ISERROR(VLOOKUP(A158,'[1]Z03 收入决算表(财决03表)'!$A$10:$K$500,11,FALSE)),"",VLOOKUP(A158,'[1]Z03 收入决算表(财决03表)'!$A$10:$K$500,11,FALSE))</f>
        <v/>
      </c>
      <c r="K158" s="165">
        <f>'[1]Z03 收入决算表(财决03表)'!A157</f>
        <v>0</v>
      </c>
      <c r="L158" s="154">
        <f>'[1]Z03 收入决算表(财决03表)'!$E157</f>
        <v>0</v>
      </c>
      <c r="M158" s="150" t="str">
        <f t="shared" si="5"/>
        <v/>
      </c>
    </row>
    <row r="159" ht="22.5" customHeight="1" spans="1:13">
      <c r="A159" s="142" t="str">
        <f t="shared" si="4"/>
        <v/>
      </c>
      <c r="B159" s="142"/>
      <c r="C159" s="142" t="str">
        <f>IF(ISERROR(VLOOKUP(A159,'[1]Z03 收入决算表(财决03表)'!$A$10:$K$500,4,FALSE)),"",VLOOKUP(A159,'[1]Z03 收入决算表(财决03表)'!$A$10:$K$500,4,FALSE))</f>
        <v/>
      </c>
      <c r="D159" s="143" t="str">
        <f>IF(ISERROR(VLOOKUP(A159,'[1]Z03 收入决算表(财决03表)'!$A$10:$K$500,5,FALSE)),"",VLOOKUP(A159,'[1]Z03 收入决算表(财决03表)'!$A$10:$K$500,5,FALSE))</f>
        <v/>
      </c>
      <c r="E159" s="143" t="str">
        <f>IF(ISERROR(VLOOKUP(A159,'[1]Z03 收入决算表(财决03表)'!$A$10:$K$500,6,FALSE)),"",VLOOKUP(A159,'[1]Z03 收入决算表(财决03表)'!$A$10:$K$500,6,FALSE))</f>
        <v/>
      </c>
      <c r="F159" s="143" t="str">
        <f>IF(ISERROR(VLOOKUP(A159,'[1]Z03 收入决算表(财决03表)'!$A$10:$K$500,7,FALSE)),"",VLOOKUP(A159,'[1]Z03 收入决算表(财决03表)'!$A$10:$K$500,7,FALSE))</f>
        <v/>
      </c>
      <c r="G159" s="143" t="str">
        <f>IF(ISERROR(VLOOKUP(A159,'[1]Z03 收入决算表(财决03表)'!$A$10:$K$500,8,FALSE)),"",VLOOKUP(A159,'[1]Z03 收入决算表(财决03表)'!$A$10:$K$500,8,FALSE))</f>
        <v/>
      </c>
      <c r="H159" s="143" t="str">
        <f>IF(ISERROR(VLOOKUP(A159,'[1]Z03 收入决算表(财决03表)'!$A$10:$K$500,9,FALSE)),"",VLOOKUP(A159,'[1]Z03 收入决算表(财决03表)'!$A$10:$K$500,9,FALSE))</f>
        <v/>
      </c>
      <c r="I159" s="143" t="str">
        <f>IF(ISERROR(VLOOKUP(A159,'[1]Z03 收入决算表(财决03表)'!$A$10:$K$500,10,FALSE)),"",VLOOKUP(A159,'[1]Z03 收入决算表(财决03表)'!$A$10:$K$500,10,FALSE))</f>
        <v/>
      </c>
      <c r="J159" s="143" t="str">
        <f>IF(ISERROR(VLOOKUP(A159,'[1]Z03 收入决算表(财决03表)'!$A$10:$K$500,11,FALSE)),"",VLOOKUP(A159,'[1]Z03 收入决算表(财决03表)'!$A$10:$K$500,11,FALSE))</f>
        <v/>
      </c>
      <c r="K159" s="165">
        <f>'[1]Z03 收入决算表(财决03表)'!A158</f>
        <v>0</v>
      </c>
      <c r="L159" s="154">
        <f>'[1]Z03 收入决算表(财决03表)'!$E158</f>
        <v>0</v>
      </c>
      <c r="M159" s="150" t="str">
        <f t="shared" si="5"/>
        <v/>
      </c>
    </row>
    <row r="160" ht="22.5" customHeight="1" spans="1:13">
      <c r="A160" s="142" t="str">
        <f t="shared" si="4"/>
        <v/>
      </c>
      <c r="B160" s="142"/>
      <c r="C160" s="142" t="str">
        <f>IF(ISERROR(VLOOKUP(A160,'[1]Z03 收入决算表(财决03表)'!$A$10:$K$500,4,FALSE)),"",VLOOKUP(A160,'[1]Z03 收入决算表(财决03表)'!$A$10:$K$500,4,FALSE))</f>
        <v/>
      </c>
      <c r="D160" s="143" t="str">
        <f>IF(ISERROR(VLOOKUP(A160,'[1]Z03 收入决算表(财决03表)'!$A$10:$K$500,5,FALSE)),"",VLOOKUP(A160,'[1]Z03 收入决算表(财决03表)'!$A$10:$K$500,5,FALSE))</f>
        <v/>
      </c>
      <c r="E160" s="143" t="str">
        <f>IF(ISERROR(VLOOKUP(A160,'[1]Z03 收入决算表(财决03表)'!$A$10:$K$500,6,FALSE)),"",VLOOKUP(A160,'[1]Z03 收入决算表(财决03表)'!$A$10:$K$500,6,FALSE))</f>
        <v/>
      </c>
      <c r="F160" s="143" t="str">
        <f>IF(ISERROR(VLOOKUP(A160,'[1]Z03 收入决算表(财决03表)'!$A$10:$K$500,7,FALSE)),"",VLOOKUP(A160,'[1]Z03 收入决算表(财决03表)'!$A$10:$K$500,7,FALSE))</f>
        <v/>
      </c>
      <c r="G160" s="143" t="str">
        <f>IF(ISERROR(VLOOKUP(A160,'[1]Z03 收入决算表(财决03表)'!$A$10:$K$500,8,FALSE)),"",VLOOKUP(A160,'[1]Z03 收入决算表(财决03表)'!$A$10:$K$500,8,FALSE))</f>
        <v/>
      </c>
      <c r="H160" s="143" t="str">
        <f>IF(ISERROR(VLOOKUP(A160,'[1]Z03 收入决算表(财决03表)'!$A$10:$K$500,9,FALSE)),"",VLOOKUP(A160,'[1]Z03 收入决算表(财决03表)'!$A$10:$K$500,9,FALSE))</f>
        <v/>
      </c>
      <c r="I160" s="143" t="str">
        <f>IF(ISERROR(VLOOKUP(A160,'[1]Z03 收入决算表(财决03表)'!$A$10:$K$500,10,FALSE)),"",VLOOKUP(A160,'[1]Z03 收入决算表(财决03表)'!$A$10:$K$500,10,FALSE))</f>
        <v/>
      </c>
      <c r="J160" s="143" t="str">
        <f>IF(ISERROR(VLOOKUP(A160,'[1]Z03 收入决算表(财决03表)'!$A$10:$K$500,11,FALSE)),"",VLOOKUP(A160,'[1]Z03 收入决算表(财决03表)'!$A$10:$K$500,11,FALSE))</f>
        <v/>
      </c>
      <c r="K160" s="165">
        <f>'[1]Z03 收入决算表(财决03表)'!A159</f>
        <v>0</v>
      </c>
      <c r="L160" s="154">
        <f>'[1]Z03 收入决算表(财决03表)'!$E159</f>
        <v>0</v>
      </c>
      <c r="M160" s="150" t="str">
        <f t="shared" si="5"/>
        <v/>
      </c>
    </row>
    <row r="161" ht="22.5" customHeight="1" spans="1:13">
      <c r="A161" s="142" t="str">
        <f t="shared" si="4"/>
        <v/>
      </c>
      <c r="B161" s="142"/>
      <c r="C161" s="142" t="str">
        <f>IF(ISERROR(VLOOKUP(A161,'[1]Z03 收入决算表(财决03表)'!$A$10:$K$500,4,FALSE)),"",VLOOKUP(A161,'[1]Z03 收入决算表(财决03表)'!$A$10:$K$500,4,FALSE))</f>
        <v/>
      </c>
      <c r="D161" s="143" t="str">
        <f>IF(ISERROR(VLOOKUP(A161,'[1]Z03 收入决算表(财决03表)'!$A$10:$K$500,5,FALSE)),"",VLOOKUP(A161,'[1]Z03 收入决算表(财决03表)'!$A$10:$K$500,5,FALSE))</f>
        <v/>
      </c>
      <c r="E161" s="143" t="str">
        <f>IF(ISERROR(VLOOKUP(A161,'[1]Z03 收入决算表(财决03表)'!$A$10:$K$500,6,FALSE)),"",VLOOKUP(A161,'[1]Z03 收入决算表(财决03表)'!$A$10:$K$500,6,FALSE))</f>
        <v/>
      </c>
      <c r="F161" s="143" t="str">
        <f>IF(ISERROR(VLOOKUP(A161,'[1]Z03 收入决算表(财决03表)'!$A$10:$K$500,7,FALSE)),"",VLOOKUP(A161,'[1]Z03 收入决算表(财决03表)'!$A$10:$K$500,7,FALSE))</f>
        <v/>
      </c>
      <c r="G161" s="143" t="str">
        <f>IF(ISERROR(VLOOKUP(A161,'[1]Z03 收入决算表(财决03表)'!$A$10:$K$500,8,FALSE)),"",VLOOKUP(A161,'[1]Z03 收入决算表(财决03表)'!$A$10:$K$500,8,FALSE))</f>
        <v/>
      </c>
      <c r="H161" s="143" t="str">
        <f>IF(ISERROR(VLOOKUP(A161,'[1]Z03 收入决算表(财决03表)'!$A$10:$K$500,9,FALSE)),"",VLOOKUP(A161,'[1]Z03 收入决算表(财决03表)'!$A$10:$K$500,9,FALSE))</f>
        <v/>
      </c>
      <c r="I161" s="143" t="str">
        <f>IF(ISERROR(VLOOKUP(A161,'[1]Z03 收入决算表(财决03表)'!$A$10:$K$500,10,FALSE)),"",VLOOKUP(A161,'[1]Z03 收入决算表(财决03表)'!$A$10:$K$500,10,FALSE))</f>
        <v/>
      </c>
      <c r="J161" s="143" t="str">
        <f>IF(ISERROR(VLOOKUP(A161,'[1]Z03 收入决算表(财决03表)'!$A$10:$K$500,11,FALSE)),"",VLOOKUP(A161,'[1]Z03 收入决算表(财决03表)'!$A$10:$K$500,11,FALSE))</f>
        <v/>
      </c>
      <c r="K161" s="165">
        <f>'[1]Z03 收入决算表(财决03表)'!A160</f>
        <v>0</v>
      </c>
      <c r="L161" s="154">
        <f>'[1]Z03 收入决算表(财决03表)'!$E160</f>
        <v>0</v>
      </c>
      <c r="M161" s="150" t="str">
        <f t="shared" si="5"/>
        <v/>
      </c>
    </row>
    <row r="162" ht="22.5" customHeight="1" spans="1:13">
      <c r="A162" s="142" t="str">
        <f t="shared" si="4"/>
        <v/>
      </c>
      <c r="B162" s="142"/>
      <c r="C162" s="142" t="str">
        <f>IF(ISERROR(VLOOKUP(A162,'[1]Z03 收入决算表(财决03表)'!$A$10:$K$500,4,FALSE)),"",VLOOKUP(A162,'[1]Z03 收入决算表(财决03表)'!$A$10:$K$500,4,FALSE))</f>
        <v/>
      </c>
      <c r="D162" s="143" t="str">
        <f>IF(ISERROR(VLOOKUP(A162,'[1]Z03 收入决算表(财决03表)'!$A$10:$K$500,5,FALSE)),"",VLOOKUP(A162,'[1]Z03 收入决算表(财决03表)'!$A$10:$K$500,5,FALSE))</f>
        <v/>
      </c>
      <c r="E162" s="143" t="str">
        <f>IF(ISERROR(VLOOKUP(A162,'[1]Z03 收入决算表(财决03表)'!$A$10:$K$500,6,FALSE)),"",VLOOKUP(A162,'[1]Z03 收入决算表(财决03表)'!$A$10:$K$500,6,FALSE))</f>
        <v/>
      </c>
      <c r="F162" s="143" t="str">
        <f>IF(ISERROR(VLOOKUP(A162,'[1]Z03 收入决算表(财决03表)'!$A$10:$K$500,7,FALSE)),"",VLOOKUP(A162,'[1]Z03 收入决算表(财决03表)'!$A$10:$K$500,7,FALSE))</f>
        <v/>
      </c>
      <c r="G162" s="143" t="str">
        <f>IF(ISERROR(VLOOKUP(A162,'[1]Z03 收入决算表(财决03表)'!$A$10:$K$500,8,FALSE)),"",VLOOKUP(A162,'[1]Z03 收入决算表(财决03表)'!$A$10:$K$500,8,FALSE))</f>
        <v/>
      </c>
      <c r="H162" s="143" t="str">
        <f>IF(ISERROR(VLOOKUP(A162,'[1]Z03 收入决算表(财决03表)'!$A$10:$K$500,9,FALSE)),"",VLOOKUP(A162,'[1]Z03 收入决算表(财决03表)'!$A$10:$K$500,9,FALSE))</f>
        <v/>
      </c>
      <c r="I162" s="143" t="str">
        <f>IF(ISERROR(VLOOKUP(A162,'[1]Z03 收入决算表(财决03表)'!$A$10:$K$500,10,FALSE)),"",VLOOKUP(A162,'[1]Z03 收入决算表(财决03表)'!$A$10:$K$500,10,FALSE))</f>
        <v/>
      </c>
      <c r="J162" s="143" t="str">
        <f>IF(ISERROR(VLOOKUP(A162,'[1]Z03 收入决算表(财决03表)'!$A$10:$K$500,11,FALSE)),"",VLOOKUP(A162,'[1]Z03 收入决算表(财决03表)'!$A$10:$K$500,11,FALSE))</f>
        <v/>
      </c>
      <c r="K162" s="165">
        <f>'[1]Z03 收入决算表(财决03表)'!A161</f>
        <v>0</v>
      </c>
      <c r="L162" s="154">
        <f>'[1]Z03 收入决算表(财决03表)'!$E161</f>
        <v>0</v>
      </c>
      <c r="M162" s="150" t="str">
        <f t="shared" si="5"/>
        <v/>
      </c>
    </row>
    <row r="163" ht="22.5" customHeight="1" spans="1:13">
      <c r="A163" s="142" t="str">
        <f t="shared" si="4"/>
        <v/>
      </c>
      <c r="B163" s="142"/>
      <c r="C163" s="142" t="str">
        <f>IF(ISERROR(VLOOKUP(A163,'[1]Z03 收入决算表(财决03表)'!$A$10:$K$500,4,FALSE)),"",VLOOKUP(A163,'[1]Z03 收入决算表(财决03表)'!$A$10:$K$500,4,FALSE))</f>
        <v/>
      </c>
      <c r="D163" s="143" t="str">
        <f>IF(ISERROR(VLOOKUP(A163,'[1]Z03 收入决算表(财决03表)'!$A$10:$K$500,5,FALSE)),"",VLOOKUP(A163,'[1]Z03 收入决算表(财决03表)'!$A$10:$K$500,5,FALSE))</f>
        <v/>
      </c>
      <c r="E163" s="143" t="str">
        <f>IF(ISERROR(VLOOKUP(A163,'[1]Z03 收入决算表(财决03表)'!$A$10:$K$500,6,FALSE)),"",VLOOKUP(A163,'[1]Z03 收入决算表(财决03表)'!$A$10:$K$500,6,FALSE))</f>
        <v/>
      </c>
      <c r="F163" s="143" t="str">
        <f>IF(ISERROR(VLOOKUP(A163,'[1]Z03 收入决算表(财决03表)'!$A$10:$K$500,7,FALSE)),"",VLOOKUP(A163,'[1]Z03 收入决算表(财决03表)'!$A$10:$K$500,7,FALSE))</f>
        <v/>
      </c>
      <c r="G163" s="143" t="str">
        <f>IF(ISERROR(VLOOKUP(A163,'[1]Z03 收入决算表(财决03表)'!$A$10:$K$500,8,FALSE)),"",VLOOKUP(A163,'[1]Z03 收入决算表(财决03表)'!$A$10:$K$500,8,FALSE))</f>
        <v/>
      </c>
      <c r="H163" s="143" t="str">
        <f>IF(ISERROR(VLOOKUP(A163,'[1]Z03 收入决算表(财决03表)'!$A$10:$K$500,9,FALSE)),"",VLOOKUP(A163,'[1]Z03 收入决算表(财决03表)'!$A$10:$K$500,9,FALSE))</f>
        <v/>
      </c>
      <c r="I163" s="143" t="str">
        <f>IF(ISERROR(VLOOKUP(A163,'[1]Z03 收入决算表(财决03表)'!$A$10:$K$500,10,FALSE)),"",VLOOKUP(A163,'[1]Z03 收入决算表(财决03表)'!$A$10:$K$500,10,FALSE))</f>
        <v/>
      </c>
      <c r="J163" s="143" t="str">
        <f>IF(ISERROR(VLOOKUP(A163,'[1]Z03 收入决算表(财决03表)'!$A$10:$K$500,11,FALSE)),"",VLOOKUP(A163,'[1]Z03 收入决算表(财决03表)'!$A$10:$K$500,11,FALSE))</f>
        <v/>
      </c>
      <c r="K163" s="165">
        <f>'[1]Z03 收入决算表(财决03表)'!A162</f>
        <v>0</v>
      </c>
      <c r="L163" s="154">
        <f>'[1]Z03 收入决算表(财决03表)'!$E162</f>
        <v>0</v>
      </c>
      <c r="M163" s="150" t="str">
        <f t="shared" si="5"/>
        <v/>
      </c>
    </row>
    <row r="164" ht="22.5" customHeight="1" spans="1:13">
      <c r="A164" s="142" t="str">
        <f t="shared" si="4"/>
        <v/>
      </c>
      <c r="B164" s="142"/>
      <c r="C164" s="142" t="str">
        <f>IF(ISERROR(VLOOKUP(A164,'[1]Z03 收入决算表(财决03表)'!$A$10:$K$500,4,FALSE)),"",VLOOKUP(A164,'[1]Z03 收入决算表(财决03表)'!$A$10:$K$500,4,FALSE))</f>
        <v/>
      </c>
      <c r="D164" s="143" t="str">
        <f>IF(ISERROR(VLOOKUP(A164,'[1]Z03 收入决算表(财决03表)'!$A$10:$K$500,5,FALSE)),"",VLOOKUP(A164,'[1]Z03 收入决算表(财决03表)'!$A$10:$K$500,5,FALSE))</f>
        <v/>
      </c>
      <c r="E164" s="143" t="str">
        <f>IF(ISERROR(VLOOKUP(A164,'[1]Z03 收入决算表(财决03表)'!$A$10:$K$500,6,FALSE)),"",VLOOKUP(A164,'[1]Z03 收入决算表(财决03表)'!$A$10:$K$500,6,FALSE))</f>
        <v/>
      </c>
      <c r="F164" s="143" t="str">
        <f>IF(ISERROR(VLOOKUP(A164,'[1]Z03 收入决算表(财决03表)'!$A$10:$K$500,7,FALSE)),"",VLOOKUP(A164,'[1]Z03 收入决算表(财决03表)'!$A$10:$K$500,7,FALSE))</f>
        <v/>
      </c>
      <c r="G164" s="143" t="str">
        <f>IF(ISERROR(VLOOKUP(A164,'[1]Z03 收入决算表(财决03表)'!$A$10:$K$500,8,FALSE)),"",VLOOKUP(A164,'[1]Z03 收入决算表(财决03表)'!$A$10:$K$500,8,FALSE))</f>
        <v/>
      </c>
      <c r="H164" s="143" t="str">
        <f>IF(ISERROR(VLOOKUP(A164,'[1]Z03 收入决算表(财决03表)'!$A$10:$K$500,9,FALSE)),"",VLOOKUP(A164,'[1]Z03 收入决算表(财决03表)'!$A$10:$K$500,9,FALSE))</f>
        <v/>
      </c>
      <c r="I164" s="143" t="str">
        <f>IF(ISERROR(VLOOKUP(A164,'[1]Z03 收入决算表(财决03表)'!$A$10:$K$500,10,FALSE)),"",VLOOKUP(A164,'[1]Z03 收入决算表(财决03表)'!$A$10:$K$500,10,FALSE))</f>
        <v/>
      </c>
      <c r="J164" s="143" t="str">
        <f>IF(ISERROR(VLOOKUP(A164,'[1]Z03 收入决算表(财决03表)'!$A$10:$K$500,11,FALSE)),"",VLOOKUP(A164,'[1]Z03 收入决算表(财决03表)'!$A$10:$K$500,11,FALSE))</f>
        <v/>
      </c>
      <c r="K164" s="165">
        <f>'[1]Z03 收入决算表(财决03表)'!A163</f>
        <v>0</v>
      </c>
      <c r="L164" s="154">
        <f>'[1]Z03 收入决算表(财决03表)'!$E163</f>
        <v>0</v>
      </c>
      <c r="M164" s="150" t="str">
        <f t="shared" si="5"/>
        <v/>
      </c>
    </row>
    <row r="165" ht="22.5" customHeight="1" spans="1:13">
      <c r="A165" s="142" t="str">
        <f t="shared" si="4"/>
        <v/>
      </c>
      <c r="B165" s="142"/>
      <c r="C165" s="142" t="str">
        <f>IF(ISERROR(VLOOKUP(A165,'[1]Z03 收入决算表(财决03表)'!$A$10:$K$500,4,FALSE)),"",VLOOKUP(A165,'[1]Z03 收入决算表(财决03表)'!$A$10:$K$500,4,FALSE))</f>
        <v/>
      </c>
      <c r="D165" s="143" t="str">
        <f>IF(ISERROR(VLOOKUP(A165,'[1]Z03 收入决算表(财决03表)'!$A$10:$K$500,5,FALSE)),"",VLOOKUP(A165,'[1]Z03 收入决算表(财决03表)'!$A$10:$K$500,5,FALSE))</f>
        <v/>
      </c>
      <c r="E165" s="143" t="str">
        <f>IF(ISERROR(VLOOKUP(A165,'[1]Z03 收入决算表(财决03表)'!$A$10:$K$500,6,FALSE)),"",VLOOKUP(A165,'[1]Z03 收入决算表(财决03表)'!$A$10:$K$500,6,FALSE))</f>
        <v/>
      </c>
      <c r="F165" s="143" t="str">
        <f>IF(ISERROR(VLOOKUP(A165,'[1]Z03 收入决算表(财决03表)'!$A$10:$K$500,7,FALSE)),"",VLOOKUP(A165,'[1]Z03 收入决算表(财决03表)'!$A$10:$K$500,7,FALSE))</f>
        <v/>
      </c>
      <c r="G165" s="143" t="str">
        <f>IF(ISERROR(VLOOKUP(A165,'[1]Z03 收入决算表(财决03表)'!$A$10:$K$500,8,FALSE)),"",VLOOKUP(A165,'[1]Z03 收入决算表(财决03表)'!$A$10:$K$500,8,FALSE))</f>
        <v/>
      </c>
      <c r="H165" s="143" t="str">
        <f>IF(ISERROR(VLOOKUP(A165,'[1]Z03 收入决算表(财决03表)'!$A$10:$K$500,9,FALSE)),"",VLOOKUP(A165,'[1]Z03 收入决算表(财决03表)'!$A$10:$K$500,9,FALSE))</f>
        <v/>
      </c>
      <c r="I165" s="143" t="str">
        <f>IF(ISERROR(VLOOKUP(A165,'[1]Z03 收入决算表(财决03表)'!$A$10:$K$500,10,FALSE)),"",VLOOKUP(A165,'[1]Z03 收入决算表(财决03表)'!$A$10:$K$500,10,FALSE))</f>
        <v/>
      </c>
      <c r="J165" s="143" t="str">
        <f>IF(ISERROR(VLOOKUP(A165,'[1]Z03 收入决算表(财决03表)'!$A$10:$K$500,11,FALSE)),"",VLOOKUP(A165,'[1]Z03 收入决算表(财决03表)'!$A$10:$K$500,11,FALSE))</f>
        <v/>
      </c>
      <c r="K165" s="165">
        <f>'[1]Z03 收入决算表(财决03表)'!A164</f>
        <v>0</v>
      </c>
      <c r="L165" s="154">
        <f>'[1]Z03 收入决算表(财决03表)'!$E164</f>
        <v>0</v>
      </c>
      <c r="M165" s="150" t="str">
        <f t="shared" si="5"/>
        <v/>
      </c>
    </row>
    <row r="166" ht="22.5" customHeight="1" spans="1:13">
      <c r="A166" s="142" t="str">
        <f t="shared" si="4"/>
        <v/>
      </c>
      <c r="B166" s="142"/>
      <c r="C166" s="142" t="str">
        <f>IF(ISERROR(VLOOKUP(A166,'[1]Z03 收入决算表(财决03表)'!$A$10:$K$500,4,FALSE)),"",VLOOKUP(A166,'[1]Z03 收入决算表(财决03表)'!$A$10:$K$500,4,FALSE))</f>
        <v/>
      </c>
      <c r="D166" s="143" t="str">
        <f>IF(ISERROR(VLOOKUP(A166,'[1]Z03 收入决算表(财决03表)'!$A$10:$K$500,5,FALSE)),"",VLOOKUP(A166,'[1]Z03 收入决算表(财决03表)'!$A$10:$K$500,5,FALSE))</f>
        <v/>
      </c>
      <c r="E166" s="143" t="str">
        <f>IF(ISERROR(VLOOKUP(A166,'[1]Z03 收入决算表(财决03表)'!$A$10:$K$500,6,FALSE)),"",VLOOKUP(A166,'[1]Z03 收入决算表(财决03表)'!$A$10:$K$500,6,FALSE))</f>
        <v/>
      </c>
      <c r="F166" s="143" t="str">
        <f>IF(ISERROR(VLOOKUP(A166,'[1]Z03 收入决算表(财决03表)'!$A$10:$K$500,7,FALSE)),"",VLOOKUP(A166,'[1]Z03 收入决算表(财决03表)'!$A$10:$K$500,7,FALSE))</f>
        <v/>
      </c>
      <c r="G166" s="143" t="str">
        <f>IF(ISERROR(VLOOKUP(A166,'[1]Z03 收入决算表(财决03表)'!$A$10:$K$500,8,FALSE)),"",VLOOKUP(A166,'[1]Z03 收入决算表(财决03表)'!$A$10:$K$500,8,FALSE))</f>
        <v/>
      </c>
      <c r="H166" s="143" t="str">
        <f>IF(ISERROR(VLOOKUP(A166,'[1]Z03 收入决算表(财决03表)'!$A$10:$K$500,9,FALSE)),"",VLOOKUP(A166,'[1]Z03 收入决算表(财决03表)'!$A$10:$K$500,9,FALSE))</f>
        <v/>
      </c>
      <c r="I166" s="143" t="str">
        <f>IF(ISERROR(VLOOKUP(A166,'[1]Z03 收入决算表(财决03表)'!$A$10:$K$500,10,FALSE)),"",VLOOKUP(A166,'[1]Z03 收入决算表(财决03表)'!$A$10:$K$500,10,FALSE))</f>
        <v/>
      </c>
      <c r="J166" s="143" t="str">
        <f>IF(ISERROR(VLOOKUP(A166,'[1]Z03 收入决算表(财决03表)'!$A$10:$K$500,11,FALSE)),"",VLOOKUP(A166,'[1]Z03 收入决算表(财决03表)'!$A$10:$K$500,11,FALSE))</f>
        <v/>
      </c>
      <c r="K166" s="165">
        <f>'[1]Z03 收入决算表(财决03表)'!A165</f>
        <v>0</v>
      </c>
      <c r="L166" s="154">
        <f>'[1]Z03 收入决算表(财决03表)'!$E165</f>
        <v>0</v>
      </c>
      <c r="M166" s="150" t="str">
        <f t="shared" si="5"/>
        <v/>
      </c>
    </row>
    <row r="167" ht="22.5" customHeight="1" spans="1:13">
      <c r="A167" s="142" t="str">
        <f t="shared" si="4"/>
        <v/>
      </c>
      <c r="B167" s="142"/>
      <c r="C167" s="142" t="str">
        <f>IF(ISERROR(VLOOKUP(A167,'[1]Z03 收入决算表(财决03表)'!$A$10:$K$500,4,FALSE)),"",VLOOKUP(A167,'[1]Z03 收入决算表(财决03表)'!$A$10:$K$500,4,FALSE))</f>
        <v/>
      </c>
      <c r="D167" s="143" t="str">
        <f>IF(ISERROR(VLOOKUP(A167,'[1]Z03 收入决算表(财决03表)'!$A$10:$K$500,5,FALSE)),"",VLOOKUP(A167,'[1]Z03 收入决算表(财决03表)'!$A$10:$K$500,5,FALSE))</f>
        <v/>
      </c>
      <c r="E167" s="143" t="str">
        <f>IF(ISERROR(VLOOKUP(A167,'[1]Z03 收入决算表(财决03表)'!$A$10:$K$500,6,FALSE)),"",VLOOKUP(A167,'[1]Z03 收入决算表(财决03表)'!$A$10:$K$500,6,FALSE))</f>
        <v/>
      </c>
      <c r="F167" s="143" t="str">
        <f>IF(ISERROR(VLOOKUP(A167,'[1]Z03 收入决算表(财决03表)'!$A$10:$K$500,7,FALSE)),"",VLOOKUP(A167,'[1]Z03 收入决算表(财决03表)'!$A$10:$K$500,7,FALSE))</f>
        <v/>
      </c>
      <c r="G167" s="143" t="str">
        <f>IF(ISERROR(VLOOKUP(A167,'[1]Z03 收入决算表(财决03表)'!$A$10:$K$500,8,FALSE)),"",VLOOKUP(A167,'[1]Z03 收入决算表(财决03表)'!$A$10:$K$500,8,FALSE))</f>
        <v/>
      </c>
      <c r="H167" s="143" t="str">
        <f>IF(ISERROR(VLOOKUP(A167,'[1]Z03 收入决算表(财决03表)'!$A$10:$K$500,9,FALSE)),"",VLOOKUP(A167,'[1]Z03 收入决算表(财决03表)'!$A$10:$K$500,9,FALSE))</f>
        <v/>
      </c>
      <c r="I167" s="143" t="str">
        <f>IF(ISERROR(VLOOKUP(A167,'[1]Z03 收入决算表(财决03表)'!$A$10:$K$500,10,FALSE)),"",VLOOKUP(A167,'[1]Z03 收入决算表(财决03表)'!$A$10:$K$500,10,FALSE))</f>
        <v/>
      </c>
      <c r="J167" s="143" t="str">
        <f>IF(ISERROR(VLOOKUP(A167,'[1]Z03 收入决算表(财决03表)'!$A$10:$K$500,11,FALSE)),"",VLOOKUP(A167,'[1]Z03 收入决算表(财决03表)'!$A$10:$K$500,11,FALSE))</f>
        <v/>
      </c>
      <c r="K167" s="165">
        <f>'[1]Z03 收入决算表(财决03表)'!A166</f>
        <v>0</v>
      </c>
      <c r="L167" s="154">
        <f>'[1]Z03 收入决算表(财决03表)'!$E166</f>
        <v>0</v>
      </c>
      <c r="M167" s="150" t="str">
        <f t="shared" si="5"/>
        <v/>
      </c>
    </row>
    <row r="168" ht="22.5" customHeight="1" spans="1:13">
      <c r="A168" s="142" t="str">
        <f t="shared" si="4"/>
        <v/>
      </c>
      <c r="B168" s="142"/>
      <c r="C168" s="142" t="str">
        <f>IF(ISERROR(VLOOKUP(A168,'[1]Z03 收入决算表(财决03表)'!$A$10:$K$500,4,FALSE)),"",VLOOKUP(A168,'[1]Z03 收入决算表(财决03表)'!$A$10:$K$500,4,FALSE))</f>
        <v/>
      </c>
      <c r="D168" s="143" t="str">
        <f>IF(ISERROR(VLOOKUP(A168,'[1]Z03 收入决算表(财决03表)'!$A$10:$K$500,5,FALSE)),"",VLOOKUP(A168,'[1]Z03 收入决算表(财决03表)'!$A$10:$K$500,5,FALSE))</f>
        <v/>
      </c>
      <c r="E168" s="143" t="str">
        <f>IF(ISERROR(VLOOKUP(A168,'[1]Z03 收入决算表(财决03表)'!$A$10:$K$500,6,FALSE)),"",VLOOKUP(A168,'[1]Z03 收入决算表(财决03表)'!$A$10:$K$500,6,FALSE))</f>
        <v/>
      </c>
      <c r="F168" s="143" t="str">
        <f>IF(ISERROR(VLOOKUP(A168,'[1]Z03 收入决算表(财决03表)'!$A$10:$K$500,7,FALSE)),"",VLOOKUP(A168,'[1]Z03 收入决算表(财决03表)'!$A$10:$K$500,7,FALSE))</f>
        <v/>
      </c>
      <c r="G168" s="143" t="str">
        <f>IF(ISERROR(VLOOKUP(A168,'[1]Z03 收入决算表(财决03表)'!$A$10:$K$500,8,FALSE)),"",VLOOKUP(A168,'[1]Z03 收入决算表(财决03表)'!$A$10:$K$500,8,FALSE))</f>
        <v/>
      </c>
      <c r="H168" s="143" t="str">
        <f>IF(ISERROR(VLOOKUP(A168,'[1]Z03 收入决算表(财决03表)'!$A$10:$K$500,9,FALSE)),"",VLOOKUP(A168,'[1]Z03 收入决算表(财决03表)'!$A$10:$K$500,9,FALSE))</f>
        <v/>
      </c>
      <c r="I168" s="143" t="str">
        <f>IF(ISERROR(VLOOKUP(A168,'[1]Z03 收入决算表(财决03表)'!$A$10:$K$500,10,FALSE)),"",VLOOKUP(A168,'[1]Z03 收入决算表(财决03表)'!$A$10:$K$500,10,FALSE))</f>
        <v/>
      </c>
      <c r="J168" s="143" t="str">
        <f>IF(ISERROR(VLOOKUP(A168,'[1]Z03 收入决算表(财决03表)'!$A$10:$K$500,11,FALSE)),"",VLOOKUP(A168,'[1]Z03 收入决算表(财决03表)'!$A$10:$K$500,11,FALSE))</f>
        <v/>
      </c>
      <c r="K168" s="165">
        <f>'[1]Z03 收入决算表(财决03表)'!A167</f>
        <v>0</v>
      </c>
      <c r="L168" s="154">
        <f>'[1]Z03 收入决算表(财决03表)'!$E167</f>
        <v>0</v>
      </c>
      <c r="M168" s="150" t="str">
        <f t="shared" si="5"/>
        <v/>
      </c>
    </row>
    <row r="169" ht="22.5" customHeight="1" spans="1:13">
      <c r="A169" s="142" t="str">
        <f t="shared" si="4"/>
        <v/>
      </c>
      <c r="B169" s="142"/>
      <c r="C169" s="142" t="str">
        <f>IF(ISERROR(VLOOKUP(A169,'[1]Z03 收入决算表(财决03表)'!$A$10:$K$500,4,FALSE)),"",VLOOKUP(A169,'[1]Z03 收入决算表(财决03表)'!$A$10:$K$500,4,FALSE))</f>
        <v/>
      </c>
      <c r="D169" s="143" t="str">
        <f>IF(ISERROR(VLOOKUP(A169,'[1]Z03 收入决算表(财决03表)'!$A$10:$K$500,5,FALSE)),"",VLOOKUP(A169,'[1]Z03 收入决算表(财决03表)'!$A$10:$K$500,5,FALSE))</f>
        <v/>
      </c>
      <c r="E169" s="143" t="str">
        <f>IF(ISERROR(VLOOKUP(A169,'[1]Z03 收入决算表(财决03表)'!$A$10:$K$500,6,FALSE)),"",VLOOKUP(A169,'[1]Z03 收入决算表(财决03表)'!$A$10:$K$500,6,FALSE))</f>
        <v/>
      </c>
      <c r="F169" s="143" t="str">
        <f>IF(ISERROR(VLOOKUP(A169,'[1]Z03 收入决算表(财决03表)'!$A$10:$K$500,7,FALSE)),"",VLOOKUP(A169,'[1]Z03 收入决算表(财决03表)'!$A$10:$K$500,7,FALSE))</f>
        <v/>
      </c>
      <c r="G169" s="143" t="str">
        <f>IF(ISERROR(VLOOKUP(A169,'[1]Z03 收入决算表(财决03表)'!$A$10:$K$500,8,FALSE)),"",VLOOKUP(A169,'[1]Z03 收入决算表(财决03表)'!$A$10:$K$500,8,FALSE))</f>
        <v/>
      </c>
      <c r="H169" s="143" t="str">
        <f>IF(ISERROR(VLOOKUP(A169,'[1]Z03 收入决算表(财决03表)'!$A$10:$K$500,9,FALSE)),"",VLOOKUP(A169,'[1]Z03 收入决算表(财决03表)'!$A$10:$K$500,9,FALSE))</f>
        <v/>
      </c>
      <c r="I169" s="143" t="str">
        <f>IF(ISERROR(VLOOKUP(A169,'[1]Z03 收入决算表(财决03表)'!$A$10:$K$500,10,FALSE)),"",VLOOKUP(A169,'[1]Z03 收入决算表(财决03表)'!$A$10:$K$500,10,FALSE))</f>
        <v/>
      </c>
      <c r="J169" s="143" t="str">
        <f>IF(ISERROR(VLOOKUP(A169,'[1]Z03 收入决算表(财决03表)'!$A$10:$K$500,11,FALSE)),"",VLOOKUP(A169,'[1]Z03 收入决算表(财决03表)'!$A$10:$K$500,11,FALSE))</f>
        <v/>
      </c>
      <c r="K169" s="165">
        <f>'[1]Z03 收入决算表(财决03表)'!A168</f>
        <v>0</v>
      </c>
      <c r="L169" s="154">
        <f>'[1]Z03 收入决算表(财决03表)'!$E168</f>
        <v>0</v>
      </c>
      <c r="M169" s="150" t="str">
        <f t="shared" si="5"/>
        <v/>
      </c>
    </row>
    <row r="170" ht="22.5" customHeight="1" spans="1:13">
      <c r="A170" s="142" t="str">
        <f t="shared" si="4"/>
        <v/>
      </c>
      <c r="B170" s="142"/>
      <c r="C170" s="142" t="str">
        <f>IF(ISERROR(VLOOKUP(A170,'[1]Z03 收入决算表(财决03表)'!$A$10:$K$500,4,FALSE)),"",VLOOKUP(A170,'[1]Z03 收入决算表(财决03表)'!$A$10:$K$500,4,FALSE))</f>
        <v/>
      </c>
      <c r="D170" s="143" t="str">
        <f>IF(ISERROR(VLOOKUP(A170,'[1]Z03 收入决算表(财决03表)'!$A$10:$K$500,5,FALSE)),"",VLOOKUP(A170,'[1]Z03 收入决算表(财决03表)'!$A$10:$K$500,5,FALSE))</f>
        <v/>
      </c>
      <c r="E170" s="143" t="str">
        <f>IF(ISERROR(VLOOKUP(A170,'[1]Z03 收入决算表(财决03表)'!$A$10:$K$500,6,FALSE)),"",VLOOKUP(A170,'[1]Z03 收入决算表(财决03表)'!$A$10:$K$500,6,FALSE))</f>
        <v/>
      </c>
      <c r="F170" s="143" t="str">
        <f>IF(ISERROR(VLOOKUP(A170,'[1]Z03 收入决算表(财决03表)'!$A$10:$K$500,7,FALSE)),"",VLOOKUP(A170,'[1]Z03 收入决算表(财决03表)'!$A$10:$K$500,7,FALSE))</f>
        <v/>
      </c>
      <c r="G170" s="143" t="str">
        <f>IF(ISERROR(VLOOKUP(A170,'[1]Z03 收入决算表(财决03表)'!$A$10:$K$500,8,FALSE)),"",VLOOKUP(A170,'[1]Z03 收入决算表(财决03表)'!$A$10:$K$500,8,FALSE))</f>
        <v/>
      </c>
      <c r="H170" s="143" t="str">
        <f>IF(ISERROR(VLOOKUP(A170,'[1]Z03 收入决算表(财决03表)'!$A$10:$K$500,9,FALSE)),"",VLOOKUP(A170,'[1]Z03 收入决算表(财决03表)'!$A$10:$K$500,9,FALSE))</f>
        <v/>
      </c>
      <c r="I170" s="143" t="str">
        <f>IF(ISERROR(VLOOKUP(A170,'[1]Z03 收入决算表(财决03表)'!$A$10:$K$500,10,FALSE)),"",VLOOKUP(A170,'[1]Z03 收入决算表(财决03表)'!$A$10:$K$500,10,FALSE))</f>
        <v/>
      </c>
      <c r="J170" s="143" t="str">
        <f>IF(ISERROR(VLOOKUP(A170,'[1]Z03 收入决算表(财决03表)'!$A$10:$K$500,11,FALSE)),"",VLOOKUP(A170,'[1]Z03 收入决算表(财决03表)'!$A$10:$K$500,11,FALSE))</f>
        <v/>
      </c>
      <c r="K170" s="165">
        <f>'[1]Z03 收入决算表(财决03表)'!A169</f>
        <v>0</v>
      </c>
      <c r="L170" s="154">
        <f>'[1]Z03 收入决算表(财决03表)'!$E169</f>
        <v>0</v>
      </c>
      <c r="M170" s="150" t="str">
        <f t="shared" si="5"/>
        <v/>
      </c>
    </row>
    <row r="171" ht="22.5" customHeight="1" spans="1:13">
      <c r="A171" s="142" t="str">
        <f t="shared" si="4"/>
        <v/>
      </c>
      <c r="B171" s="142"/>
      <c r="C171" s="142" t="str">
        <f>IF(ISERROR(VLOOKUP(A171,'[1]Z03 收入决算表(财决03表)'!$A$10:$K$500,4,FALSE)),"",VLOOKUP(A171,'[1]Z03 收入决算表(财决03表)'!$A$10:$K$500,4,FALSE))</f>
        <v/>
      </c>
      <c r="D171" s="143" t="str">
        <f>IF(ISERROR(VLOOKUP(A171,'[1]Z03 收入决算表(财决03表)'!$A$10:$K$500,5,FALSE)),"",VLOOKUP(A171,'[1]Z03 收入决算表(财决03表)'!$A$10:$K$500,5,FALSE))</f>
        <v/>
      </c>
      <c r="E171" s="143" t="str">
        <f>IF(ISERROR(VLOOKUP(A171,'[1]Z03 收入决算表(财决03表)'!$A$10:$K$500,6,FALSE)),"",VLOOKUP(A171,'[1]Z03 收入决算表(财决03表)'!$A$10:$K$500,6,FALSE))</f>
        <v/>
      </c>
      <c r="F171" s="143" t="str">
        <f>IF(ISERROR(VLOOKUP(A171,'[1]Z03 收入决算表(财决03表)'!$A$10:$K$500,7,FALSE)),"",VLOOKUP(A171,'[1]Z03 收入决算表(财决03表)'!$A$10:$K$500,7,FALSE))</f>
        <v/>
      </c>
      <c r="G171" s="143" t="str">
        <f>IF(ISERROR(VLOOKUP(A171,'[1]Z03 收入决算表(财决03表)'!$A$10:$K$500,8,FALSE)),"",VLOOKUP(A171,'[1]Z03 收入决算表(财决03表)'!$A$10:$K$500,8,FALSE))</f>
        <v/>
      </c>
      <c r="H171" s="143" t="str">
        <f>IF(ISERROR(VLOOKUP(A171,'[1]Z03 收入决算表(财决03表)'!$A$10:$K$500,9,FALSE)),"",VLOOKUP(A171,'[1]Z03 收入决算表(财决03表)'!$A$10:$K$500,9,FALSE))</f>
        <v/>
      </c>
      <c r="I171" s="143" t="str">
        <f>IF(ISERROR(VLOOKUP(A171,'[1]Z03 收入决算表(财决03表)'!$A$10:$K$500,10,FALSE)),"",VLOOKUP(A171,'[1]Z03 收入决算表(财决03表)'!$A$10:$K$500,10,FALSE))</f>
        <v/>
      </c>
      <c r="J171" s="143" t="str">
        <f>IF(ISERROR(VLOOKUP(A171,'[1]Z03 收入决算表(财决03表)'!$A$10:$K$500,11,FALSE)),"",VLOOKUP(A171,'[1]Z03 收入决算表(财决03表)'!$A$10:$K$500,11,FALSE))</f>
        <v/>
      </c>
      <c r="K171" s="165">
        <f>'[1]Z03 收入决算表(财决03表)'!A170</f>
        <v>0</v>
      </c>
      <c r="L171" s="154">
        <f>'[1]Z03 收入决算表(财决03表)'!$E170</f>
        <v>0</v>
      </c>
      <c r="M171" s="150" t="str">
        <f t="shared" si="5"/>
        <v/>
      </c>
    </row>
    <row r="172" ht="22.5" customHeight="1" spans="1:13">
      <c r="A172" s="142" t="str">
        <f t="shared" si="4"/>
        <v/>
      </c>
      <c r="B172" s="142"/>
      <c r="C172" s="142" t="str">
        <f>IF(ISERROR(VLOOKUP(A172,'[1]Z03 收入决算表(财决03表)'!$A$10:$K$500,4,FALSE)),"",VLOOKUP(A172,'[1]Z03 收入决算表(财决03表)'!$A$10:$K$500,4,FALSE))</f>
        <v/>
      </c>
      <c r="D172" s="143" t="str">
        <f>IF(ISERROR(VLOOKUP(A172,'[1]Z03 收入决算表(财决03表)'!$A$10:$K$500,5,FALSE)),"",VLOOKUP(A172,'[1]Z03 收入决算表(财决03表)'!$A$10:$K$500,5,FALSE))</f>
        <v/>
      </c>
      <c r="E172" s="143" t="str">
        <f>IF(ISERROR(VLOOKUP(A172,'[1]Z03 收入决算表(财决03表)'!$A$10:$K$500,6,FALSE)),"",VLOOKUP(A172,'[1]Z03 收入决算表(财决03表)'!$A$10:$K$500,6,FALSE))</f>
        <v/>
      </c>
      <c r="F172" s="143" t="str">
        <f>IF(ISERROR(VLOOKUP(A172,'[1]Z03 收入决算表(财决03表)'!$A$10:$K$500,7,FALSE)),"",VLOOKUP(A172,'[1]Z03 收入决算表(财决03表)'!$A$10:$K$500,7,FALSE))</f>
        <v/>
      </c>
      <c r="G172" s="143" t="str">
        <f>IF(ISERROR(VLOOKUP(A172,'[1]Z03 收入决算表(财决03表)'!$A$10:$K$500,8,FALSE)),"",VLOOKUP(A172,'[1]Z03 收入决算表(财决03表)'!$A$10:$K$500,8,FALSE))</f>
        <v/>
      </c>
      <c r="H172" s="143" t="str">
        <f>IF(ISERROR(VLOOKUP(A172,'[1]Z03 收入决算表(财决03表)'!$A$10:$K$500,9,FALSE)),"",VLOOKUP(A172,'[1]Z03 收入决算表(财决03表)'!$A$10:$K$500,9,FALSE))</f>
        <v/>
      </c>
      <c r="I172" s="143" t="str">
        <f>IF(ISERROR(VLOOKUP(A172,'[1]Z03 收入决算表(财决03表)'!$A$10:$K$500,10,FALSE)),"",VLOOKUP(A172,'[1]Z03 收入决算表(财决03表)'!$A$10:$K$500,10,FALSE))</f>
        <v/>
      </c>
      <c r="J172" s="143" t="str">
        <f>IF(ISERROR(VLOOKUP(A172,'[1]Z03 收入决算表(财决03表)'!$A$10:$K$500,11,FALSE)),"",VLOOKUP(A172,'[1]Z03 收入决算表(财决03表)'!$A$10:$K$500,11,FALSE))</f>
        <v/>
      </c>
      <c r="K172" s="165">
        <f>'[1]Z03 收入决算表(财决03表)'!A171</f>
        <v>0</v>
      </c>
      <c r="L172" s="154">
        <f>'[1]Z03 收入决算表(财决03表)'!$E171</f>
        <v>0</v>
      </c>
      <c r="M172" s="150" t="str">
        <f t="shared" si="5"/>
        <v/>
      </c>
    </row>
    <row r="173" ht="22.5" customHeight="1" spans="1:13">
      <c r="A173" s="142" t="str">
        <f t="shared" si="4"/>
        <v/>
      </c>
      <c r="B173" s="142"/>
      <c r="C173" s="142" t="str">
        <f>IF(ISERROR(VLOOKUP(A173,'[1]Z03 收入决算表(财决03表)'!$A$10:$K$500,4,FALSE)),"",VLOOKUP(A173,'[1]Z03 收入决算表(财决03表)'!$A$10:$K$500,4,FALSE))</f>
        <v/>
      </c>
      <c r="D173" s="143" t="str">
        <f>IF(ISERROR(VLOOKUP(A173,'[1]Z03 收入决算表(财决03表)'!$A$10:$K$500,5,FALSE)),"",VLOOKUP(A173,'[1]Z03 收入决算表(财决03表)'!$A$10:$K$500,5,FALSE))</f>
        <v/>
      </c>
      <c r="E173" s="143" t="str">
        <f>IF(ISERROR(VLOOKUP(A173,'[1]Z03 收入决算表(财决03表)'!$A$10:$K$500,6,FALSE)),"",VLOOKUP(A173,'[1]Z03 收入决算表(财决03表)'!$A$10:$K$500,6,FALSE))</f>
        <v/>
      </c>
      <c r="F173" s="143" t="str">
        <f>IF(ISERROR(VLOOKUP(A173,'[1]Z03 收入决算表(财决03表)'!$A$10:$K$500,7,FALSE)),"",VLOOKUP(A173,'[1]Z03 收入决算表(财决03表)'!$A$10:$K$500,7,FALSE))</f>
        <v/>
      </c>
      <c r="G173" s="143" t="str">
        <f>IF(ISERROR(VLOOKUP(A173,'[1]Z03 收入决算表(财决03表)'!$A$10:$K$500,8,FALSE)),"",VLOOKUP(A173,'[1]Z03 收入决算表(财决03表)'!$A$10:$K$500,8,FALSE))</f>
        <v/>
      </c>
      <c r="H173" s="143" t="str">
        <f>IF(ISERROR(VLOOKUP(A173,'[1]Z03 收入决算表(财决03表)'!$A$10:$K$500,9,FALSE)),"",VLOOKUP(A173,'[1]Z03 收入决算表(财决03表)'!$A$10:$K$500,9,FALSE))</f>
        <v/>
      </c>
      <c r="I173" s="143" t="str">
        <f>IF(ISERROR(VLOOKUP(A173,'[1]Z03 收入决算表(财决03表)'!$A$10:$K$500,10,FALSE)),"",VLOOKUP(A173,'[1]Z03 收入决算表(财决03表)'!$A$10:$K$500,10,FALSE))</f>
        <v/>
      </c>
      <c r="J173" s="143" t="str">
        <f>IF(ISERROR(VLOOKUP(A173,'[1]Z03 收入决算表(财决03表)'!$A$10:$K$500,11,FALSE)),"",VLOOKUP(A173,'[1]Z03 收入决算表(财决03表)'!$A$10:$K$500,11,FALSE))</f>
        <v/>
      </c>
      <c r="K173" s="165">
        <f>'[1]Z03 收入决算表(财决03表)'!A172</f>
        <v>0</v>
      </c>
      <c r="L173" s="154">
        <f>'[1]Z03 收入决算表(财决03表)'!$E172</f>
        <v>0</v>
      </c>
      <c r="M173" s="150" t="str">
        <f t="shared" si="5"/>
        <v/>
      </c>
    </row>
    <row r="174" ht="22.5" customHeight="1" spans="1:13">
      <c r="A174" s="142" t="str">
        <f t="shared" si="4"/>
        <v/>
      </c>
      <c r="B174" s="142"/>
      <c r="C174" s="142" t="str">
        <f>IF(ISERROR(VLOOKUP(A174,'[1]Z03 收入决算表(财决03表)'!$A$10:$K$500,4,FALSE)),"",VLOOKUP(A174,'[1]Z03 收入决算表(财决03表)'!$A$10:$K$500,4,FALSE))</f>
        <v/>
      </c>
      <c r="D174" s="143" t="str">
        <f>IF(ISERROR(VLOOKUP(A174,'[1]Z03 收入决算表(财决03表)'!$A$10:$K$500,5,FALSE)),"",VLOOKUP(A174,'[1]Z03 收入决算表(财决03表)'!$A$10:$K$500,5,FALSE))</f>
        <v/>
      </c>
      <c r="E174" s="143" t="str">
        <f>IF(ISERROR(VLOOKUP(A174,'[1]Z03 收入决算表(财决03表)'!$A$10:$K$500,6,FALSE)),"",VLOOKUP(A174,'[1]Z03 收入决算表(财决03表)'!$A$10:$K$500,6,FALSE))</f>
        <v/>
      </c>
      <c r="F174" s="143" t="str">
        <f>IF(ISERROR(VLOOKUP(A174,'[1]Z03 收入决算表(财决03表)'!$A$10:$K$500,7,FALSE)),"",VLOOKUP(A174,'[1]Z03 收入决算表(财决03表)'!$A$10:$K$500,7,FALSE))</f>
        <v/>
      </c>
      <c r="G174" s="143" t="str">
        <f>IF(ISERROR(VLOOKUP(A174,'[1]Z03 收入决算表(财决03表)'!$A$10:$K$500,8,FALSE)),"",VLOOKUP(A174,'[1]Z03 收入决算表(财决03表)'!$A$10:$K$500,8,FALSE))</f>
        <v/>
      </c>
      <c r="H174" s="143" t="str">
        <f>IF(ISERROR(VLOOKUP(A174,'[1]Z03 收入决算表(财决03表)'!$A$10:$K$500,9,FALSE)),"",VLOOKUP(A174,'[1]Z03 收入决算表(财决03表)'!$A$10:$K$500,9,FALSE))</f>
        <v/>
      </c>
      <c r="I174" s="143" t="str">
        <f>IF(ISERROR(VLOOKUP(A174,'[1]Z03 收入决算表(财决03表)'!$A$10:$K$500,10,FALSE)),"",VLOOKUP(A174,'[1]Z03 收入决算表(财决03表)'!$A$10:$K$500,10,FALSE))</f>
        <v/>
      </c>
      <c r="J174" s="143" t="str">
        <f>IF(ISERROR(VLOOKUP(A174,'[1]Z03 收入决算表(财决03表)'!$A$10:$K$500,11,FALSE)),"",VLOOKUP(A174,'[1]Z03 收入决算表(财决03表)'!$A$10:$K$500,11,FALSE))</f>
        <v/>
      </c>
      <c r="K174" s="165">
        <f>'[1]Z03 收入决算表(财决03表)'!A173</f>
        <v>0</v>
      </c>
      <c r="L174" s="154">
        <f>'[1]Z03 收入决算表(财决03表)'!$E173</f>
        <v>0</v>
      </c>
      <c r="M174" s="150" t="str">
        <f t="shared" si="5"/>
        <v/>
      </c>
    </row>
    <row r="175" ht="22.5" customHeight="1" spans="1:13">
      <c r="A175" s="142" t="str">
        <f t="shared" si="4"/>
        <v/>
      </c>
      <c r="B175" s="142"/>
      <c r="C175" s="142" t="str">
        <f>IF(ISERROR(VLOOKUP(A175,'[1]Z03 收入决算表(财决03表)'!$A$10:$K$500,4,FALSE)),"",VLOOKUP(A175,'[1]Z03 收入决算表(财决03表)'!$A$10:$K$500,4,FALSE))</f>
        <v/>
      </c>
      <c r="D175" s="143" t="str">
        <f>IF(ISERROR(VLOOKUP(A175,'[1]Z03 收入决算表(财决03表)'!$A$10:$K$500,5,FALSE)),"",VLOOKUP(A175,'[1]Z03 收入决算表(财决03表)'!$A$10:$K$500,5,FALSE))</f>
        <v/>
      </c>
      <c r="E175" s="143" t="str">
        <f>IF(ISERROR(VLOOKUP(A175,'[1]Z03 收入决算表(财决03表)'!$A$10:$K$500,6,FALSE)),"",VLOOKUP(A175,'[1]Z03 收入决算表(财决03表)'!$A$10:$K$500,6,FALSE))</f>
        <v/>
      </c>
      <c r="F175" s="143" t="str">
        <f>IF(ISERROR(VLOOKUP(A175,'[1]Z03 收入决算表(财决03表)'!$A$10:$K$500,7,FALSE)),"",VLOOKUP(A175,'[1]Z03 收入决算表(财决03表)'!$A$10:$K$500,7,FALSE))</f>
        <v/>
      </c>
      <c r="G175" s="143" t="str">
        <f>IF(ISERROR(VLOOKUP(A175,'[1]Z03 收入决算表(财决03表)'!$A$10:$K$500,8,FALSE)),"",VLOOKUP(A175,'[1]Z03 收入决算表(财决03表)'!$A$10:$K$500,8,FALSE))</f>
        <v/>
      </c>
      <c r="H175" s="143" t="str">
        <f>IF(ISERROR(VLOOKUP(A175,'[1]Z03 收入决算表(财决03表)'!$A$10:$K$500,9,FALSE)),"",VLOOKUP(A175,'[1]Z03 收入决算表(财决03表)'!$A$10:$K$500,9,FALSE))</f>
        <v/>
      </c>
      <c r="I175" s="143" t="str">
        <f>IF(ISERROR(VLOOKUP(A175,'[1]Z03 收入决算表(财决03表)'!$A$10:$K$500,10,FALSE)),"",VLOOKUP(A175,'[1]Z03 收入决算表(财决03表)'!$A$10:$K$500,10,FALSE))</f>
        <v/>
      </c>
      <c r="J175" s="143" t="str">
        <f>IF(ISERROR(VLOOKUP(A175,'[1]Z03 收入决算表(财决03表)'!$A$10:$K$500,11,FALSE)),"",VLOOKUP(A175,'[1]Z03 收入决算表(财决03表)'!$A$10:$K$500,11,FALSE))</f>
        <v/>
      </c>
      <c r="K175" s="165">
        <f>'[1]Z03 收入决算表(财决03表)'!A174</f>
        <v>0</v>
      </c>
      <c r="L175" s="154">
        <f>'[1]Z03 收入决算表(财决03表)'!$E174</f>
        <v>0</v>
      </c>
      <c r="M175" s="150" t="str">
        <f t="shared" si="5"/>
        <v/>
      </c>
    </row>
    <row r="176" ht="22.5" customHeight="1" spans="1:13">
      <c r="A176" s="142" t="str">
        <f t="shared" si="4"/>
        <v/>
      </c>
      <c r="B176" s="142"/>
      <c r="C176" s="142" t="str">
        <f>IF(ISERROR(VLOOKUP(A176,'[1]Z03 收入决算表(财决03表)'!$A$10:$K$500,4,FALSE)),"",VLOOKUP(A176,'[1]Z03 收入决算表(财决03表)'!$A$10:$K$500,4,FALSE))</f>
        <v/>
      </c>
      <c r="D176" s="143" t="str">
        <f>IF(ISERROR(VLOOKUP(A176,'[1]Z03 收入决算表(财决03表)'!$A$10:$K$500,5,FALSE)),"",VLOOKUP(A176,'[1]Z03 收入决算表(财决03表)'!$A$10:$K$500,5,FALSE))</f>
        <v/>
      </c>
      <c r="E176" s="143" t="str">
        <f>IF(ISERROR(VLOOKUP(A176,'[1]Z03 收入决算表(财决03表)'!$A$10:$K$500,6,FALSE)),"",VLOOKUP(A176,'[1]Z03 收入决算表(财决03表)'!$A$10:$K$500,6,FALSE))</f>
        <v/>
      </c>
      <c r="F176" s="143" t="str">
        <f>IF(ISERROR(VLOOKUP(A176,'[1]Z03 收入决算表(财决03表)'!$A$10:$K$500,7,FALSE)),"",VLOOKUP(A176,'[1]Z03 收入决算表(财决03表)'!$A$10:$K$500,7,FALSE))</f>
        <v/>
      </c>
      <c r="G176" s="143" t="str">
        <f>IF(ISERROR(VLOOKUP(A176,'[1]Z03 收入决算表(财决03表)'!$A$10:$K$500,8,FALSE)),"",VLOOKUP(A176,'[1]Z03 收入决算表(财决03表)'!$A$10:$K$500,8,FALSE))</f>
        <v/>
      </c>
      <c r="H176" s="143" t="str">
        <f>IF(ISERROR(VLOOKUP(A176,'[1]Z03 收入决算表(财决03表)'!$A$10:$K$500,9,FALSE)),"",VLOOKUP(A176,'[1]Z03 收入决算表(财决03表)'!$A$10:$K$500,9,FALSE))</f>
        <v/>
      </c>
      <c r="I176" s="143" t="str">
        <f>IF(ISERROR(VLOOKUP(A176,'[1]Z03 收入决算表(财决03表)'!$A$10:$K$500,10,FALSE)),"",VLOOKUP(A176,'[1]Z03 收入决算表(财决03表)'!$A$10:$K$500,10,FALSE))</f>
        <v/>
      </c>
      <c r="J176" s="143" t="str">
        <f>IF(ISERROR(VLOOKUP(A176,'[1]Z03 收入决算表(财决03表)'!$A$10:$K$500,11,FALSE)),"",VLOOKUP(A176,'[1]Z03 收入决算表(财决03表)'!$A$10:$K$500,11,FALSE))</f>
        <v/>
      </c>
      <c r="K176" s="165">
        <f>'[1]Z03 收入决算表(财决03表)'!A175</f>
        <v>0</v>
      </c>
      <c r="L176" s="154">
        <f>'[1]Z03 收入决算表(财决03表)'!$E175</f>
        <v>0</v>
      </c>
      <c r="M176" s="150" t="str">
        <f t="shared" si="5"/>
        <v/>
      </c>
    </row>
    <row r="177" ht="22.5" customHeight="1" spans="1:13">
      <c r="A177" s="142" t="str">
        <f t="shared" si="4"/>
        <v/>
      </c>
      <c r="B177" s="142"/>
      <c r="C177" s="142" t="str">
        <f>IF(ISERROR(VLOOKUP(A177,'[1]Z03 收入决算表(财决03表)'!$A$10:$K$500,4,FALSE)),"",VLOOKUP(A177,'[1]Z03 收入决算表(财决03表)'!$A$10:$K$500,4,FALSE))</f>
        <v/>
      </c>
      <c r="D177" s="143" t="str">
        <f>IF(ISERROR(VLOOKUP(A177,'[1]Z03 收入决算表(财决03表)'!$A$10:$K$500,5,FALSE)),"",VLOOKUP(A177,'[1]Z03 收入决算表(财决03表)'!$A$10:$K$500,5,FALSE))</f>
        <v/>
      </c>
      <c r="E177" s="143" t="str">
        <f>IF(ISERROR(VLOOKUP(A177,'[1]Z03 收入决算表(财决03表)'!$A$10:$K$500,6,FALSE)),"",VLOOKUP(A177,'[1]Z03 收入决算表(财决03表)'!$A$10:$K$500,6,FALSE))</f>
        <v/>
      </c>
      <c r="F177" s="143" t="str">
        <f>IF(ISERROR(VLOOKUP(A177,'[1]Z03 收入决算表(财决03表)'!$A$10:$K$500,7,FALSE)),"",VLOOKUP(A177,'[1]Z03 收入决算表(财决03表)'!$A$10:$K$500,7,FALSE))</f>
        <v/>
      </c>
      <c r="G177" s="143" t="str">
        <f>IF(ISERROR(VLOOKUP(A177,'[1]Z03 收入决算表(财决03表)'!$A$10:$K$500,8,FALSE)),"",VLOOKUP(A177,'[1]Z03 收入决算表(财决03表)'!$A$10:$K$500,8,FALSE))</f>
        <v/>
      </c>
      <c r="H177" s="143" t="str">
        <f>IF(ISERROR(VLOOKUP(A177,'[1]Z03 收入决算表(财决03表)'!$A$10:$K$500,9,FALSE)),"",VLOOKUP(A177,'[1]Z03 收入决算表(财决03表)'!$A$10:$K$500,9,FALSE))</f>
        <v/>
      </c>
      <c r="I177" s="143" t="str">
        <f>IF(ISERROR(VLOOKUP(A177,'[1]Z03 收入决算表(财决03表)'!$A$10:$K$500,10,FALSE)),"",VLOOKUP(A177,'[1]Z03 收入决算表(财决03表)'!$A$10:$K$500,10,FALSE))</f>
        <v/>
      </c>
      <c r="J177" s="143" t="str">
        <f>IF(ISERROR(VLOOKUP(A177,'[1]Z03 收入决算表(财决03表)'!$A$10:$K$500,11,FALSE)),"",VLOOKUP(A177,'[1]Z03 收入决算表(财决03表)'!$A$10:$K$500,11,FALSE))</f>
        <v/>
      </c>
      <c r="K177" s="165">
        <f>'[1]Z03 收入决算表(财决03表)'!A176</f>
        <v>0</v>
      </c>
      <c r="L177" s="154">
        <f>'[1]Z03 收入决算表(财决03表)'!$E176</f>
        <v>0</v>
      </c>
      <c r="M177" s="150" t="str">
        <f t="shared" si="5"/>
        <v/>
      </c>
    </row>
    <row r="178" ht="22.5" customHeight="1" spans="1:13">
      <c r="A178" s="142" t="str">
        <f t="shared" si="4"/>
        <v/>
      </c>
      <c r="B178" s="142"/>
      <c r="C178" s="142" t="str">
        <f>IF(ISERROR(VLOOKUP(A178,'[1]Z03 收入决算表(财决03表)'!$A$10:$K$500,4,FALSE)),"",VLOOKUP(A178,'[1]Z03 收入决算表(财决03表)'!$A$10:$K$500,4,FALSE))</f>
        <v/>
      </c>
      <c r="D178" s="143" t="str">
        <f>IF(ISERROR(VLOOKUP(A178,'[1]Z03 收入决算表(财决03表)'!$A$10:$K$500,5,FALSE)),"",VLOOKUP(A178,'[1]Z03 收入决算表(财决03表)'!$A$10:$K$500,5,FALSE))</f>
        <v/>
      </c>
      <c r="E178" s="143" t="str">
        <f>IF(ISERROR(VLOOKUP(A178,'[1]Z03 收入决算表(财决03表)'!$A$10:$K$500,6,FALSE)),"",VLOOKUP(A178,'[1]Z03 收入决算表(财决03表)'!$A$10:$K$500,6,FALSE))</f>
        <v/>
      </c>
      <c r="F178" s="143" t="str">
        <f>IF(ISERROR(VLOOKUP(A178,'[1]Z03 收入决算表(财决03表)'!$A$10:$K$500,7,FALSE)),"",VLOOKUP(A178,'[1]Z03 收入决算表(财决03表)'!$A$10:$K$500,7,FALSE))</f>
        <v/>
      </c>
      <c r="G178" s="143" t="str">
        <f>IF(ISERROR(VLOOKUP(A178,'[1]Z03 收入决算表(财决03表)'!$A$10:$K$500,8,FALSE)),"",VLOOKUP(A178,'[1]Z03 收入决算表(财决03表)'!$A$10:$K$500,8,FALSE))</f>
        <v/>
      </c>
      <c r="H178" s="143" t="str">
        <f>IF(ISERROR(VLOOKUP(A178,'[1]Z03 收入决算表(财决03表)'!$A$10:$K$500,9,FALSE)),"",VLOOKUP(A178,'[1]Z03 收入决算表(财决03表)'!$A$10:$K$500,9,FALSE))</f>
        <v/>
      </c>
      <c r="I178" s="143" t="str">
        <f>IF(ISERROR(VLOOKUP(A178,'[1]Z03 收入决算表(财决03表)'!$A$10:$K$500,10,FALSE)),"",VLOOKUP(A178,'[1]Z03 收入决算表(财决03表)'!$A$10:$K$500,10,FALSE))</f>
        <v/>
      </c>
      <c r="J178" s="143" t="str">
        <f>IF(ISERROR(VLOOKUP(A178,'[1]Z03 收入决算表(财决03表)'!$A$10:$K$500,11,FALSE)),"",VLOOKUP(A178,'[1]Z03 收入决算表(财决03表)'!$A$10:$K$500,11,FALSE))</f>
        <v/>
      </c>
      <c r="K178" s="165">
        <f>'[1]Z03 收入决算表(财决03表)'!A177</f>
        <v>0</v>
      </c>
      <c r="L178" s="154">
        <f>'[1]Z03 收入决算表(财决03表)'!$E177</f>
        <v>0</v>
      </c>
      <c r="M178" s="150" t="str">
        <f t="shared" si="5"/>
        <v/>
      </c>
    </row>
    <row r="179" ht="22.5" customHeight="1" spans="1:13">
      <c r="A179" s="142" t="str">
        <f t="shared" si="4"/>
        <v/>
      </c>
      <c r="B179" s="142"/>
      <c r="C179" s="142" t="str">
        <f>IF(ISERROR(VLOOKUP(A179,'[1]Z03 收入决算表(财决03表)'!$A$10:$K$500,4,FALSE)),"",VLOOKUP(A179,'[1]Z03 收入决算表(财决03表)'!$A$10:$K$500,4,FALSE))</f>
        <v/>
      </c>
      <c r="D179" s="143" t="str">
        <f>IF(ISERROR(VLOOKUP(A179,'[1]Z03 收入决算表(财决03表)'!$A$10:$K$500,5,FALSE)),"",VLOOKUP(A179,'[1]Z03 收入决算表(财决03表)'!$A$10:$K$500,5,FALSE))</f>
        <v/>
      </c>
      <c r="E179" s="143" t="str">
        <f>IF(ISERROR(VLOOKUP(A179,'[1]Z03 收入决算表(财决03表)'!$A$10:$K$500,6,FALSE)),"",VLOOKUP(A179,'[1]Z03 收入决算表(财决03表)'!$A$10:$K$500,6,FALSE))</f>
        <v/>
      </c>
      <c r="F179" s="143" t="str">
        <f>IF(ISERROR(VLOOKUP(A179,'[1]Z03 收入决算表(财决03表)'!$A$10:$K$500,7,FALSE)),"",VLOOKUP(A179,'[1]Z03 收入决算表(财决03表)'!$A$10:$K$500,7,FALSE))</f>
        <v/>
      </c>
      <c r="G179" s="143" t="str">
        <f>IF(ISERROR(VLOOKUP(A179,'[1]Z03 收入决算表(财决03表)'!$A$10:$K$500,8,FALSE)),"",VLOOKUP(A179,'[1]Z03 收入决算表(财决03表)'!$A$10:$K$500,8,FALSE))</f>
        <v/>
      </c>
      <c r="H179" s="143" t="str">
        <f>IF(ISERROR(VLOOKUP(A179,'[1]Z03 收入决算表(财决03表)'!$A$10:$K$500,9,FALSE)),"",VLOOKUP(A179,'[1]Z03 收入决算表(财决03表)'!$A$10:$K$500,9,FALSE))</f>
        <v/>
      </c>
      <c r="I179" s="143" t="str">
        <f>IF(ISERROR(VLOOKUP(A179,'[1]Z03 收入决算表(财决03表)'!$A$10:$K$500,10,FALSE)),"",VLOOKUP(A179,'[1]Z03 收入决算表(财决03表)'!$A$10:$K$500,10,FALSE))</f>
        <v/>
      </c>
      <c r="J179" s="143" t="str">
        <f>IF(ISERROR(VLOOKUP(A179,'[1]Z03 收入决算表(财决03表)'!$A$10:$K$500,11,FALSE)),"",VLOOKUP(A179,'[1]Z03 收入决算表(财决03表)'!$A$10:$K$500,11,FALSE))</f>
        <v/>
      </c>
      <c r="K179" s="165">
        <f>'[1]Z03 收入决算表(财决03表)'!A178</f>
        <v>0</v>
      </c>
      <c r="L179" s="154">
        <f>'[1]Z03 收入决算表(财决03表)'!$E178</f>
        <v>0</v>
      </c>
      <c r="M179" s="150" t="str">
        <f t="shared" si="5"/>
        <v/>
      </c>
    </row>
    <row r="180" ht="22.5" customHeight="1" spans="1:13">
      <c r="A180" s="142" t="str">
        <f t="shared" si="4"/>
        <v/>
      </c>
      <c r="B180" s="142"/>
      <c r="C180" s="142" t="str">
        <f>IF(ISERROR(VLOOKUP(A180,'[1]Z03 收入决算表(财决03表)'!$A$10:$K$500,4,FALSE)),"",VLOOKUP(A180,'[1]Z03 收入决算表(财决03表)'!$A$10:$K$500,4,FALSE))</f>
        <v/>
      </c>
      <c r="D180" s="143" t="str">
        <f>IF(ISERROR(VLOOKUP(A180,'[1]Z03 收入决算表(财决03表)'!$A$10:$K$500,5,FALSE)),"",VLOOKUP(A180,'[1]Z03 收入决算表(财决03表)'!$A$10:$K$500,5,FALSE))</f>
        <v/>
      </c>
      <c r="E180" s="143" t="str">
        <f>IF(ISERROR(VLOOKUP(A180,'[1]Z03 收入决算表(财决03表)'!$A$10:$K$500,6,FALSE)),"",VLOOKUP(A180,'[1]Z03 收入决算表(财决03表)'!$A$10:$K$500,6,FALSE))</f>
        <v/>
      </c>
      <c r="F180" s="143" t="str">
        <f>IF(ISERROR(VLOOKUP(A180,'[1]Z03 收入决算表(财决03表)'!$A$10:$K$500,7,FALSE)),"",VLOOKUP(A180,'[1]Z03 收入决算表(财决03表)'!$A$10:$K$500,7,FALSE))</f>
        <v/>
      </c>
      <c r="G180" s="143" t="str">
        <f>IF(ISERROR(VLOOKUP(A180,'[1]Z03 收入决算表(财决03表)'!$A$10:$K$500,8,FALSE)),"",VLOOKUP(A180,'[1]Z03 收入决算表(财决03表)'!$A$10:$K$500,8,FALSE))</f>
        <v/>
      </c>
      <c r="H180" s="143" t="str">
        <f>IF(ISERROR(VLOOKUP(A180,'[1]Z03 收入决算表(财决03表)'!$A$10:$K$500,9,FALSE)),"",VLOOKUP(A180,'[1]Z03 收入决算表(财决03表)'!$A$10:$K$500,9,FALSE))</f>
        <v/>
      </c>
      <c r="I180" s="143" t="str">
        <f>IF(ISERROR(VLOOKUP(A180,'[1]Z03 收入决算表(财决03表)'!$A$10:$K$500,10,FALSE)),"",VLOOKUP(A180,'[1]Z03 收入决算表(财决03表)'!$A$10:$K$500,10,FALSE))</f>
        <v/>
      </c>
      <c r="J180" s="143" t="str">
        <f>IF(ISERROR(VLOOKUP(A180,'[1]Z03 收入决算表(财决03表)'!$A$10:$K$500,11,FALSE)),"",VLOOKUP(A180,'[1]Z03 收入决算表(财决03表)'!$A$10:$K$500,11,FALSE))</f>
        <v/>
      </c>
      <c r="K180" s="165">
        <f>'[1]Z03 收入决算表(财决03表)'!A179</f>
        <v>0</v>
      </c>
      <c r="L180" s="154">
        <f>'[1]Z03 收入决算表(财决03表)'!$E179</f>
        <v>0</v>
      </c>
      <c r="M180" s="150" t="str">
        <f t="shared" si="5"/>
        <v/>
      </c>
    </row>
    <row r="181" ht="22.5" customHeight="1" spans="1:13">
      <c r="A181" s="142" t="str">
        <f t="shared" si="4"/>
        <v/>
      </c>
      <c r="B181" s="142"/>
      <c r="C181" s="142" t="str">
        <f>IF(ISERROR(VLOOKUP(A181,'[1]Z03 收入决算表(财决03表)'!$A$10:$K$500,4,FALSE)),"",VLOOKUP(A181,'[1]Z03 收入决算表(财决03表)'!$A$10:$K$500,4,FALSE))</f>
        <v/>
      </c>
      <c r="D181" s="143" t="str">
        <f>IF(ISERROR(VLOOKUP(A181,'[1]Z03 收入决算表(财决03表)'!$A$10:$K$500,5,FALSE)),"",VLOOKUP(A181,'[1]Z03 收入决算表(财决03表)'!$A$10:$K$500,5,FALSE))</f>
        <v/>
      </c>
      <c r="E181" s="143" t="str">
        <f>IF(ISERROR(VLOOKUP(A181,'[1]Z03 收入决算表(财决03表)'!$A$10:$K$500,6,FALSE)),"",VLOOKUP(A181,'[1]Z03 收入决算表(财决03表)'!$A$10:$K$500,6,FALSE))</f>
        <v/>
      </c>
      <c r="F181" s="143" t="str">
        <f>IF(ISERROR(VLOOKUP(A181,'[1]Z03 收入决算表(财决03表)'!$A$10:$K$500,7,FALSE)),"",VLOOKUP(A181,'[1]Z03 收入决算表(财决03表)'!$A$10:$K$500,7,FALSE))</f>
        <v/>
      </c>
      <c r="G181" s="143" t="str">
        <f>IF(ISERROR(VLOOKUP(A181,'[1]Z03 收入决算表(财决03表)'!$A$10:$K$500,8,FALSE)),"",VLOOKUP(A181,'[1]Z03 收入决算表(财决03表)'!$A$10:$K$500,8,FALSE))</f>
        <v/>
      </c>
      <c r="H181" s="143" t="str">
        <f>IF(ISERROR(VLOOKUP(A181,'[1]Z03 收入决算表(财决03表)'!$A$10:$K$500,9,FALSE)),"",VLOOKUP(A181,'[1]Z03 收入决算表(财决03表)'!$A$10:$K$500,9,FALSE))</f>
        <v/>
      </c>
      <c r="I181" s="143" t="str">
        <f>IF(ISERROR(VLOOKUP(A181,'[1]Z03 收入决算表(财决03表)'!$A$10:$K$500,10,FALSE)),"",VLOOKUP(A181,'[1]Z03 收入决算表(财决03表)'!$A$10:$K$500,10,FALSE))</f>
        <v/>
      </c>
      <c r="J181" s="143" t="str">
        <f>IF(ISERROR(VLOOKUP(A181,'[1]Z03 收入决算表(财决03表)'!$A$10:$K$500,11,FALSE)),"",VLOOKUP(A181,'[1]Z03 收入决算表(财决03表)'!$A$10:$K$500,11,FALSE))</f>
        <v/>
      </c>
      <c r="K181" s="165">
        <f>'[1]Z03 收入决算表(财决03表)'!A180</f>
        <v>0</v>
      </c>
      <c r="L181" s="154">
        <f>'[1]Z03 收入决算表(财决03表)'!$E180</f>
        <v>0</v>
      </c>
      <c r="M181" s="150" t="str">
        <f t="shared" si="5"/>
        <v/>
      </c>
    </row>
    <row r="182" ht="22.5" customHeight="1" spans="1:13">
      <c r="A182" s="142" t="str">
        <f t="shared" si="4"/>
        <v/>
      </c>
      <c r="B182" s="142"/>
      <c r="C182" s="142" t="str">
        <f>IF(ISERROR(VLOOKUP(A182,'[1]Z03 收入决算表(财决03表)'!$A$10:$K$500,4,FALSE)),"",VLOOKUP(A182,'[1]Z03 收入决算表(财决03表)'!$A$10:$K$500,4,FALSE))</f>
        <v/>
      </c>
      <c r="D182" s="143" t="str">
        <f>IF(ISERROR(VLOOKUP(A182,'[1]Z03 收入决算表(财决03表)'!$A$10:$K$500,5,FALSE)),"",VLOOKUP(A182,'[1]Z03 收入决算表(财决03表)'!$A$10:$K$500,5,FALSE))</f>
        <v/>
      </c>
      <c r="E182" s="143" t="str">
        <f>IF(ISERROR(VLOOKUP(A182,'[1]Z03 收入决算表(财决03表)'!$A$10:$K$500,6,FALSE)),"",VLOOKUP(A182,'[1]Z03 收入决算表(财决03表)'!$A$10:$K$500,6,FALSE))</f>
        <v/>
      </c>
      <c r="F182" s="143" t="str">
        <f>IF(ISERROR(VLOOKUP(A182,'[1]Z03 收入决算表(财决03表)'!$A$10:$K$500,7,FALSE)),"",VLOOKUP(A182,'[1]Z03 收入决算表(财决03表)'!$A$10:$K$500,7,FALSE))</f>
        <v/>
      </c>
      <c r="G182" s="143" t="str">
        <f>IF(ISERROR(VLOOKUP(A182,'[1]Z03 收入决算表(财决03表)'!$A$10:$K$500,8,FALSE)),"",VLOOKUP(A182,'[1]Z03 收入决算表(财决03表)'!$A$10:$K$500,8,FALSE))</f>
        <v/>
      </c>
      <c r="H182" s="143" t="str">
        <f>IF(ISERROR(VLOOKUP(A182,'[1]Z03 收入决算表(财决03表)'!$A$10:$K$500,9,FALSE)),"",VLOOKUP(A182,'[1]Z03 收入决算表(财决03表)'!$A$10:$K$500,9,FALSE))</f>
        <v/>
      </c>
      <c r="I182" s="143" t="str">
        <f>IF(ISERROR(VLOOKUP(A182,'[1]Z03 收入决算表(财决03表)'!$A$10:$K$500,10,FALSE)),"",VLOOKUP(A182,'[1]Z03 收入决算表(财决03表)'!$A$10:$K$500,10,FALSE))</f>
        <v/>
      </c>
      <c r="J182" s="143" t="str">
        <f>IF(ISERROR(VLOOKUP(A182,'[1]Z03 收入决算表(财决03表)'!$A$10:$K$500,11,FALSE)),"",VLOOKUP(A182,'[1]Z03 收入决算表(财决03表)'!$A$10:$K$500,11,FALSE))</f>
        <v/>
      </c>
      <c r="K182" s="165">
        <f>'[1]Z03 收入决算表(财决03表)'!A181</f>
        <v>0</v>
      </c>
      <c r="L182" s="154">
        <f>'[1]Z03 收入决算表(财决03表)'!$E181</f>
        <v>0</v>
      </c>
      <c r="M182" s="150" t="str">
        <f t="shared" si="5"/>
        <v/>
      </c>
    </row>
    <row r="183" ht="22.5" customHeight="1" spans="1:13">
      <c r="A183" s="142" t="str">
        <f t="shared" si="4"/>
        <v/>
      </c>
      <c r="B183" s="142"/>
      <c r="C183" s="142" t="str">
        <f>IF(ISERROR(VLOOKUP(A183,'[1]Z03 收入决算表(财决03表)'!$A$10:$K$500,4,FALSE)),"",VLOOKUP(A183,'[1]Z03 收入决算表(财决03表)'!$A$10:$K$500,4,FALSE))</f>
        <v/>
      </c>
      <c r="D183" s="143" t="str">
        <f>IF(ISERROR(VLOOKUP(A183,'[1]Z03 收入决算表(财决03表)'!$A$10:$K$500,5,FALSE)),"",VLOOKUP(A183,'[1]Z03 收入决算表(财决03表)'!$A$10:$K$500,5,FALSE))</f>
        <v/>
      </c>
      <c r="E183" s="143" t="str">
        <f>IF(ISERROR(VLOOKUP(A183,'[1]Z03 收入决算表(财决03表)'!$A$10:$K$500,6,FALSE)),"",VLOOKUP(A183,'[1]Z03 收入决算表(财决03表)'!$A$10:$K$500,6,FALSE))</f>
        <v/>
      </c>
      <c r="F183" s="143" t="str">
        <f>IF(ISERROR(VLOOKUP(A183,'[1]Z03 收入决算表(财决03表)'!$A$10:$K$500,7,FALSE)),"",VLOOKUP(A183,'[1]Z03 收入决算表(财决03表)'!$A$10:$K$500,7,FALSE))</f>
        <v/>
      </c>
      <c r="G183" s="143" t="str">
        <f>IF(ISERROR(VLOOKUP(A183,'[1]Z03 收入决算表(财决03表)'!$A$10:$K$500,8,FALSE)),"",VLOOKUP(A183,'[1]Z03 收入决算表(财决03表)'!$A$10:$K$500,8,FALSE))</f>
        <v/>
      </c>
      <c r="H183" s="143" t="str">
        <f>IF(ISERROR(VLOOKUP(A183,'[1]Z03 收入决算表(财决03表)'!$A$10:$K$500,9,FALSE)),"",VLOOKUP(A183,'[1]Z03 收入决算表(财决03表)'!$A$10:$K$500,9,FALSE))</f>
        <v/>
      </c>
      <c r="I183" s="143" t="str">
        <f>IF(ISERROR(VLOOKUP(A183,'[1]Z03 收入决算表(财决03表)'!$A$10:$K$500,10,FALSE)),"",VLOOKUP(A183,'[1]Z03 收入决算表(财决03表)'!$A$10:$K$500,10,FALSE))</f>
        <v/>
      </c>
      <c r="J183" s="143" t="str">
        <f>IF(ISERROR(VLOOKUP(A183,'[1]Z03 收入决算表(财决03表)'!$A$10:$K$500,11,FALSE)),"",VLOOKUP(A183,'[1]Z03 收入决算表(财决03表)'!$A$10:$K$500,11,FALSE))</f>
        <v/>
      </c>
      <c r="K183" s="165">
        <f>'[1]Z03 收入决算表(财决03表)'!A182</f>
        <v>0</v>
      </c>
      <c r="L183" s="154">
        <f>'[1]Z03 收入决算表(财决03表)'!$E182</f>
        <v>0</v>
      </c>
      <c r="M183" s="150" t="str">
        <f t="shared" si="5"/>
        <v/>
      </c>
    </row>
    <row r="184" ht="22.5" customHeight="1" spans="1:13">
      <c r="A184" s="142" t="str">
        <f t="shared" si="4"/>
        <v/>
      </c>
      <c r="B184" s="142"/>
      <c r="C184" s="142" t="str">
        <f>IF(ISERROR(VLOOKUP(A184,'[1]Z03 收入决算表(财决03表)'!$A$10:$K$500,4,FALSE)),"",VLOOKUP(A184,'[1]Z03 收入决算表(财决03表)'!$A$10:$K$500,4,FALSE))</f>
        <v/>
      </c>
      <c r="D184" s="143" t="str">
        <f>IF(ISERROR(VLOOKUP(A184,'[1]Z03 收入决算表(财决03表)'!$A$10:$K$500,5,FALSE)),"",VLOOKUP(A184,'[1]Z03 收入决算表(财决03表)'!$A$10:$K$500,5,FALSE))</f>
        <v/>
      </c>
      <c r="E184" s="143" t="str">
        <f>IF(ISERROR(VLOOKUP(A184,'[1]Z03 收入决算表(财决03表)'!$A$10:$K$500,6,FALSE)),"",VLOOKUP(A184,'[1]Z03 收入决算表(财决03表)'!$A$10:$K$500,6,FALSE))</f>
        <v/>
      </c>
      <c r="F184" s="143" t="str">
        <f>IF(ISERROR(VLOOKUP(A184,'[1]Z03 收入决算表(财决03表)'!$A$10:$K$500,7,FALSE)),"",VLOOKUP(A184,'[1]Z03 收入决算表(财决03表)'!$A$10:$K$500,7,FALSE))</f>
        <v/>
      </c>
      <c r="G184" s="143" t="str">
        <f>IF(ISERROR(VLOOKUP(A184,'[1]Z03 收入决算表(财决03表)'!$A$10:$K$500,8,FALSE)),"",VLOOKUP(A184,'[1]Z03 收入决算表(财决03表)'!$A$10:$K$500,8,FALSE))</f>
        <v/>
      </c>
      <c r="H184" s="143" t="str">
        <f>IF(ISERROR(VLOOKUP(A184,'[1]Z03 收入决算表(财决03表)'!$A$10:$K$500,9,FALSE)),"",VLOOKUP(A184,'[1]Z03 收入决算表(财决03表)'!$A$10:$K$500,9,FALSE))</f>
        <v/>
      </c>
      <c r="I184" s="143" t="str">
        <f>IF(ISERROR(VLOOKUP(A184,'[1]Z03 收入决算表(财决03表)'!$A$10:$K$500,10,FALSE)),"",VLOOKUP(A184,'[1]Z03 收入决算表(财决03表)'!$A$10:$K$500,10,FALSE))</f>
        <v/>
      </c>
      <c r="J184" s="143" t="str">
        <f>IF(ISERROR(VLOOKUP(A184,'[1]Z03 收入决算表(财决03表)'!$A$10:$K$500,11,FALSE)),"",VLOOKUP(A184,'[1]Z03 收入决算表(财决03表)'!$A$10:$K$500,11,FALSE))</f>
        <v/>
      </c>
      <c r="K184" s="165">
        <f>'[1]Z03 收入决算表(财决03表)'!A183</f>
        <v>0</v>
      </c>
      <c r="L184" s="154">
        <f>'[1]Z03 收入决算表(财决03表)'!$E183</f>
        <v>0</v>
      </c>
      <c r="M184" s="150" t="str">
        <f t="shared" si="5"/>
        <v/>
      </c>
    </row>
    <row r="185" ht="22.5" customHeight="1" spans="1:13">
      <c r="A185" s="142" t="str">
        <f t="shared" si="4"/>
        <v/>
      </c>
      <c r="B185" s="142"/>
      <c r="C185" s="142" t="str">
        <f>IF(ISERROR(VLOOKUP(A185,'[1]Z03 收入决算表(财决03表)'!$A$10:$K$500,4,FALSE)),"",VLOOKUP(A185,'[1]Z03 收入决算表(财决03表)'!$A$10:$K$500,4,FALSE))</f>
        <v/>
      </c>
      <c r="D185" s="143" t="str">
        <f>IF(ISERROR(VLOOKUP(A185,'[1]Z03 收入决算表(财决03表)'!$A$10:$K$500,5,FALSE)),"",VLOOKUP(A185,'[1]Z03 收入决算表(财决03表)'!$A$10:$K$500,5,FALSE))</f>
        <v/>
      </c>
      <c r="E185" s="143" t="str">
        <f>IF(ISERROR(VLOOKUP(A185,'[1]Z03 收入决算表(财决03表)'!$A$10:$K$500,6,FALSE)),"",VLOOKUP(A185,'[1]Z03 收入决算表(财决03表)'!$A$10:$K$500,6,FALSE))</f>
        <v/>
      </c>
      <c r="F185" s="143" t="str">
        <f>IF(ISERROR(VLOOKUP(A185,'[1]Z03 收入决算表(财决03表)'!$A$10:$K$500,7,FALSE)),"",VLOOKUP(A185,'[1]Z03 收入决算表(财决03表)'!$A$10:$K$500,7,FALSE))</f>
        <v/>
      </c>
      <c r="G185" s="143" t="str">
        <f>IF(ISERROR(VLOOKUP(A185,'[1]Z03 收入决算表(财决03表)'!$A$10:$K$500,8,FALSE)),"",VLOOKUP(A185,'[1]Z03 收入决算表(财决03表)'!$A$10:$K$500,8,FALSE))</f>
        <v/>
      </c>
      <c r="H185" s="143" t="str">
        <f>IF(ISERROR(VLOOKUP(A185,'[1]Z03 收入决算表(财决03表)'!$A$10:$K$500,9,FALSE)),"",VLOOKUP(A185,'[1]Z03 收入决算表(财决03表)'!$A$10:$K$500,9,FALSE))</f>
        <v/>
      </c>
      <c r="I185" s="143" t="str">
        <f>IF(ISERROR(VLOOKUP(A185,'[1]Z03 收入决算表(财决03表)'!$A$10:$K$500,10,FALSE)),"",VLOOKUP(A185,'[1]Z03 收入决算表(财决03表)'!$A$10:$K$500,10,FALSE))</f>
        <v/>
      </c>
      <c r="J185" s="143" t="str">
        <f>IF(ISERROR(VLOOKUP(A185,'[1]Z03 收入决算表(财决03表)'!$A$10:$K$500,11,FALSE)),"",VLOOKUP(A185,'[1]Z03 收入决算表(财决03表)'!$A$10:$K$500,11,FALSE))</f>
        <v/>
      </c>
      <c r="K185" s="165">
        <f>'[1]Z03 收入决算表(财决03表)'!A184</f>
        <v>0</v>
      </c>
      <c r="L185" s="154">
        <f>'[1]Z03 收入决算表(财决03表)'!$E184</f>
        <v>0</v>
      </c>
      <c r="M185" s="150" t="str">
        <f t="shared" si="5"/>
        <v/>
      </c>
    </row>
    <row r="186" ht="22.5" customHeight="1" spans="1:13">
      <c r="A186" s="142" t="str">
        <f t="shared" si="4"/>
        <v/>
      </c>
      <c r="B186" s="142"/>
      <c r="C186" s="142" t="str">
        <f>IF(ISERROR(VLOOKUP(A186,'[1]Z03 收入决算表(财决03表)'!$A$10:$K$500,4,FALSE)),"",VLOOKUP(A186,'[1]Z03 收入决算表(财决03表)'!$A$10:$K$500,4,FALSE))</f>
        <v/>
      </c>
      <c r="D186" s="143" t="str">
        <f>IF(ISERROR(VLOOKUP(A186,'[1]Z03 收入决算表(财决03表)'!$A$10:$K$500,5,FALSE)),"",VLOOKUP(A186,'[1]Z03 收入决算表(财决03表)'!$A$10:$K$500,5,FALSE))</f>
        <v/>
      </c>
      <c r="E186" s="143" t="str">
        <f>IF(ISERROR(VLOOKUP(A186,'[1]Z03 收入决算表(财决03表)'!$A$10:$K$500,6,FALSE)),"",VLOOKUP(A186,'[1]Z03 收入决算表(财决03表)'!$A$10:$K$500,6,FALSE))</f>
        <v/>
      </c>
      <c r="F186" s="143" t="str">
        <f>IF(ISERROR(VLOOKUP(A186,'[1]Z03 收入决算表(财决03表)'!$A$10:$K$500,7,FALSE)),"",VLOOKUP(A186,'[1]Z03 收入决算表(财决03表)'!$A$10:$K$500,7,FALSE))</f>
        <v/>
      </c>
      <c r="G186" s="143" t="str">
        <f>IF(ISERROR(VLOOKUP(A186,'[1]Z03 收入决算表(财决03表)'!$A$10:$K$500,8,FALSE)),"",VLOOKUP(A186,'[1]Z03 收入决算表(财决03表)'!$A$10:$K$500,8,FALSE))</f>
        <v/>
      </c>
      <c r="H186" s="143" t="str">
        <f>IF(ISERROR(VLOOKUP(A186,'[1]Z03 收入决算表(财决03表)'!$A$10:$K$500,9,FALSE)),"",VLOOKUP(A186,'[1]Z03 收入决算表(财决03表)'!$A$10:$K$500,9,FALSE))</f>
        <v/>
      </c>
      <c r="I186" s="143" t="str">
        <f>IF(ISERROR(VLOOKUP(A186,'[1]Z03 收入决算表(财决03表)'!$A$10:$K$500,10,FALSE)),"",VLOOKUP(A186,'[1]Z03 收入决算表(财决03表)'!$A$10:$K$500,10,FALSE))</f>
        <v/>
      </c>
      <c r="J186" s="143" t="str">
        <f>IF(ISERROR(VLOOKUP(A186,'[1]Z03 收入决算表(财决03表)'!$A$10:$K$500,11,FALSE)),"",VLOOKUP(A186,'[1]Z03 收入决算表(财决03表)'!$A$10:$K$500,11,FALSE))</f>
        <v/>
      </c>
      <c r="K186" s="165">
        <f>'[1]Z03 收入决算表(财决03表)'!A185</f>
        <v>0</v>
      </c>
      <c r="L186" s="154">
        <f>'[1]Z03 收入决算表(财决03表)'!$E185</f>
        <v>0</v>
      </c>
      <c r="M186" s="150" t="str">
        <f t="shared" si="5"/>
        <v/>
      </c>
    </row>
    <row r="187" ht="22.5" customHeight="1" spans="1:13">
      <c r="A187" s="142" t="str">
        <f t="shared" si="4"/>
        <v/>
      </c>
      <c r="B187" s="142"/>
      <c r="C187" s="142" t="str">
        <f>IF(ISERROR(VLOOKUP(A187,'[1]Z03 收入决算表(财决03表)'!$A$10:$K$500,4,FALSE)),"",VLOOKUP(A187,'[1]Z03 收入决算表(财决03表)'!$A$10:$K$500,4,FALSE))</f>
        <v/>
      </c>
      <c r="D187" s="143" t="str">
        <f>IF(ISERROR(VLOOKUP(A187,'[1]Z03 收入决算表(财决03表)'!$A$10:$K$500,5,FALSE)),"",VLOOKUP(A187,'[1]Z03 收入决算表(财决03表)'!$A$10:$K$500,5,FALSE))</f>
        <v/>
      </c>
      <c r="E187" s="143" t="str">
        <f>IF(ISERROR(VLOOKUP(A187,'[1]Z03 收入决算表(财决03表)'!$A$10:$K$500,6,FALSE)),"",VLOOKUP(A187,'[1]Z03 收入决算表(财决03表)'!$A$10:$K$500,6,FALSE))</f>
        <v/>
      </c>
      <c r="F187" s="143" t="str">
        <f>IF(ISERROR(VLOOKUP(A187,'[1]Z03 收入决算表(财决03表)'!$A$10:$K$500,7,FALSE)),"",VLOOKUP(A187,'[1]Z03 收入决算表(财决03表)'!$A$10:$K$500,7,FALSE))</f>
        <v/>
      </c>
      <c r="G187" s="143" t="str">
        <f>IF(ISERROR(VLOOKUP(A187,'[1]Z03 收入决算表(财决03表)'!$A$10:$K$500,8,FALSE)),"",VLOOKUP(A187,'[1]Z03 收入决算表(财决03表)'!$A$10:$K$500,8,FALSE))</f>
        <v/>
      </c>
      <c r="H187" s="143" t="str">
        <f>IF(ISERROR(VLOOKUP(A187,'[1]Z03 收入决算表(财决03表)'!$A$10:$K$500,9,FALSE)),"",VLOOKUP(A187,'[1]Z03 收入决算表(财决03表)'!$A$10:$K$500,9,FALSE))</f>
        <v/>
      </c>
      <c r="I187" s="143" t="str">
        <f>IF(ISERROR(VLOOKUP(A187,'[1]Z03 收入决算表(财决03表)'!$A$10:$K$500,10,FALSE)),"",VLOOKUP(A187,'[1]Z03 收入决算表(财决03表)'!$A$10:$K$500,10,FALSE))</f>
        <v/>
      </c>
      <c r="J187" s="143" t="str">
        <f>IF(ISERROR(VLOOKUP(A187,'[1]Z03 收入决算表(财决03表)'!$A$10:$K$500,11,FALSE)),"",VLOOKUP(A187,'[1]Z03 收入决算表(财决03表)'!$A$10:$K$500,11,FALSE))</f>
        <v/>
      </c>
      <c r="K187" s="165">
        <f>'[1]Z03 收入决算表(财决03表)'!A186</f>
        <v>0</v>
      </c>
      <c r="L187" s="154">
        <f>'[1]Z03 收入决算表(财决03表)'!$E186</f>
        <v>0</v>
      </c>
      <c r="M187" s="150" t="str">
        <f t="shared" si="5"/>
        <v/>
      </c>
    </row>
    <row r="188" ht="22.5" customHeight="1" spans="1:13">
      <c r="A188" s="142" t="str">
        <f t="shared" si="4"/>
        <v/>
      </c>
      <c r="B188" s="142"/>
      <c r="C188" s="142" t="str">
        <f>IF(ISERROR(VLOOKUP(A188,'[1]Z03 收入决算表(财决03表)'!$A$10:$K$500,4,FALSE)),"",VLOOKUP(A188,'[1]Z03 收入决算表(财决03表)'!$A$10:$K$500,4,FALSE))</f>
        <v/>
      </c>
      <c r="D188" s="143" t="str">
        <f>IF(ISERROR(VLOOKUP(A188,'[1]Z03 收入决算表(财决03表)'!$A$10:$K$500,5,FALSE)),"",VLOOKUP(A188,'[1]Z03 收入决算表(财决03表)'!$A$10:$K$500,5,FALSE))</f>
        <v/>
      </c>
      <c r="E188" s="143" t="str">
        <f>IF(ISERROR(VLOOKUP(A188,'[1]Z03 收入决算表(财决03表)'!$A$10:$K$500,6,FALSE)),"",VLOOKUP(A188,'[1]Z03 收入决算表(财决03表)'!$A$10:$K$500,6,FALSE))</f>
        <v/>
      </c>
      <c r="F188" s="143" t="str">
        <f>IF(ISERROR(VLOOKUP(A188,'[1]Z03 收入决算表(财决03表)'!$A$10:$K$500,7,FALSE)),"",VLOOKUP(A188,'[1]Z03 收入决算表(财决03表)'!$A$10:$K$500,7,FALSE))</f>
        <v/>
      </c>
      <c r="G188" s="143" t="str">
        <f>IF(ISERROR(VLOOKUP(A188,'[1]Z03 收入决算表(财决03表)'!$A$10:$K$500,8,FALSE)),"",VLOOKUP(A188,'[1]Z03 收入决算表(财决03表)'!$A$10:$K$500,8,FALSE))</f>
        <v/>
      </c>
      <c r="H188" s="143" t="str">
        <f>IF(ISERROR(VLOOKUP(A188,'[1]Z03 收入决算表(财决03表)'!$A$10:$K$500,9,FALSE)),"",VLOOKUP(A188,'[1]Z03 收入决算表(财决03表)'!$A$10:$K$500,9,FALSE))</f>
        <v/>
      </c>
      <c r="I188" s="143" t="str">
        <f>IF(ISERROR(VLOOKUP(A188,'[1]Z03 收入决算表(财决03表)'!$A$10:$K$500,10,FALSE)),"",VLOOKUP(A188,'[1]Z03 收入决算表(财决03表)'!$A$10:$K$500,10,FALSE))</f>
        <v/>
      </c>
      <c r="J188" s="143" t="str">
        <f>IF(ISERROR(VLOOKUP(A188,'[1]Z03 收入决算表(财决03表)'!$A$10:$K$500,11,FALSE)),"",VLOOKUP(A188,'[1]Z03 收入决算表(财决03表)'!$A$10:$K$500,11,FALSE))</f>
        <v/>
      </c>
      <c r="K188" s="165">
        <f>'[1]Z03 收入决算表(财决03表)'!A187</f>
        <v>0</v>
      </c>
      <c r="L188" s="154">
        <f>'[1]Z03 收入决算表(财决03表)'!$E187</f>
        <v>0</v>
      </c>
      <c r="M188" s="150" t="str">
        <f t="shared" si="5"/>
        <v/>
      </c>
    </row>
    <row r="189" ht="22.5" customHeight="1" spans="1:13">
      <c r="A189" s="142" t="str">
        <f t="shared" si="4"/>
        <v/>
      </c>
      <c r="B189" s="142"/>
      <c r="C189" s="142" t="str">
        <f>IF(ISERROR(VLOOKUP(A189,'[1]Z03 收入决算表(财决03表)'!$A$10:$K$500,4,FALSE)),"",VLOOKUP(A189,'[1]Z03 收入决算表(财决03表)'!$A$10:$K$500,4,FALSE))</f>
        <v/>
      </c>
      <c r="D189" s="143" t="str">
        <f>IF(ISERROR(VLOOKUP(A189,'[1]Z03 收入决算表(财决03表)'!$A$10:$K$500,5,FALSE)),"",VLOOKUP(A189,'[1]Z03 收入决算表(财决03表)'!$A$10:$K$500,5,FALSE))</f>
        <v/>
      </c>
      <c r="E189" s="143" t="str">
        <f>IF(ISERROR(VLOOKUP(A189,'[1]Z03 收入决算表(财决03表)'!$A$10:$K$500,6,FALSE)),"",VLOOKUP(A189,'[1]Z03 收入决算表(财决03表)'!$A$10:$K$500,6,FALSE))</f>
        <v/>
      </c>
      <c r="F189" s="143" t="str">
        <f>IF(ISERROR(VLOOKUP(A189,'[1]Z03 收入决算表(财决03表)'!$A$10:$K$500,7,FALSE)),"",VLOOKUP(A189,'[1]Z03 收入决算表(财决03表)'!$A$10:$K$500,7,FALSE))</f>
        <v/>
      </c>
      <c r="G189" s="143" t="str">
        <f>IF(ISERROR(VLOOKUP(A189,'[1]Z03 收入决算表(财决03表)'!$A$10:$K$500,8,FALSE)),"",VLOOKUP(A189,'[1]Z03 收入决算表(财决03表)'!$A$10:$K$500,8,FALSE))</f>
        <v/>
      </c>
      <c r="H189" s="143" t="str">
        <f>IF(ISERROR(VLOOKUP(A189,'[1]Z03 收入决算表(财决03表)'!$A$10:$K$500,9,FALSE)),"",VLOOKUP(A189,'[1]Z03 收入决算表(财决03表)'!$A$10:$K$500,9,FALSE))</f>
        <v/>
      </c>
      <c r="I189" s="143" t="str">
        <f>IF(ISERROR(VLOOKUP(A189,'[1]Z03 收入决算表(财决03表)'!$A$10:$K$500,10,FALSE)),"",VLOOKUP(A189,'[1]Z03 收入决算表(财决03表)'!$A$10:$K$500,10,FALSE))</f>
        <v/>
      </c>
      <c r="J189" s="143" t="str">
        <f>IF(ISERROR(VLOOKUP(A189,'[1]Z03 收入决算表(财决03表)'!$A$10:$K$500,11,FALSE)),"",VLOOKUP(A189,'[1]Z03 收入决算表(财决03表)'!$A$10:$K$500,11,FALSE))</f>
        <v/>
      </c>
      <c r="K189" s="165">
        <f>'[1]Z03 收入决算表(财决03表)'!A188</f>
        <v>0</v>
      </c>
      <c r="L189" s="154">
        <f>'[1]Z03 收入决算表(财决03表)'!$E188</f>
        <v>0</v>
      </c>
      <c r="M189" s="150" t="str">
        <f t="shared" si="5"/>
        <v/>
      </c>
    </row>
    <row r="190" ht="22.5" customHeight="1" spans="1:13">
      <c r="A190" s="142" t="str">
        <f t="shared" si="4"/>
        <v/>
      </c>
      <c r="B190" s="142"/>
      <c r="C190" s="142" t="str">
        <f>IF(ISERROR(VLOOKUP(A190,'[1]Z03 收入决算表(财决03表)'!$A$10:$K$500,4,FALSE)),"",VLOOKUP(A190,'[1]Z03 收入决算表(财决03表)'!$A$10:$K$500,4,FALSE))</f>
        <v/>
      </c>
      <c r="D190" s="143" t="str">
        <f>IF(ISERROR(VLOOKUP(A190,'[1]Z03 收入决算表(财决03表)'!$A$10:$K$500,5,FALSE)),"",VLOOKUP(A190,'[1]Z03 收入决算表(财决03表)'!$A$10:$K$500,5,FALSE))</f>
        <v/>
      </c>
      <c r="E190" s="143" t="str">
        <f>IF(ISERROR(VLOOKUP(A190,'[1]Z03 收入决算表(财决03表)'!$A$10:$K$500,6,FALSE)),"",VLOOKUP(A190,'[1]Z03 收入决算表(财决03表)'!$A$10:$K$500,6,FALSE))</f>
        <v/>
      </c>
      <c r="F190" s="143" t="str">
        <f>IF(ISERROR(VLOOKUP(A190,'[1]Z03 收入决算表(财决03表)'!$A$10:$K$500,7,FALSE)),"",VLOOKUP(A190,'[1]Z03 收入决算表(财决03表)'!$A$10:$K$500,7,FALSE))</f>
        <v/>
      </c>
      <c r="G190" s="143" t="str">
        <f>IF(ISERROR(VLOOKUP(A190,'[1]Z03 收入决算表(财决03表)'!$A$10:$K$500,8,FALSE)),"",VLOOKUP(A190,'[1]Z03 收入决算表(财决03表)'!$A$10:$K$500,8,FALSE))</f>
        <v/>
      </c>
      <c r="H190" s="143" t="str">
        <f>IF(ISERROR(VLOOKUP(A190,'[1]Z03 收入决算表(财决03表)'!$A$10:$K$500,9,FALSE)),"",VLOOKUP(A190,'[1]Z03 收入决算表(财决03表)'!$A$10:$K$500,9,FALSE))</f>
        <v/>
      </c>
      <c r="I190" s="143" t="str">
        <f>IF(ISERROR(VLOOKUP(A190,'[1]Z03 收入决算表(财决03表)'!$A$10:$K$500,10,FALSE)),"",VLOOKUP(A190,'[1]Z03 收入决算表(财决03表)'!$A$10:$K$500,10,FALSE))</f>
        <v/>
      </c>
      <c r="J190" s="143" t="str">
        <f>IF(ISERROR(VLOOKUP(A190,'[1]Z03 收入决算表(财决03表)'!$A$10:$K$500,11,FALSE)),"",VLOOKUP(A190,'[1]Z03 收入决算表(财决03表)'!$A$10:$K$500,11,FALSE))</f>
        <v/>
      </c>
      <c r="K190" s="165">
        <f>'[1]Z03 收入决算表(财决03表)'!A189</f>
        <v>0</v>
      </c>
      <c r="L190" s="154">
        <f>'[1]Z03 收入决算表(财决03表)'!$E189</f>
        <v>0</v>
      </c>
      <c r="M190" s="150" t="str">
        <f t="shared" si="5"/>
        <v/>
      </c>
    </row>
    <row r="191" ht="22.5" customHeight="1" spans="1:13">
      <c r="A191" s="142" t="str">
        <f t="shared" si="4"/>
        <v/>
      </c>
      <c r="B191" s="142"/>
      <c r="C191" s="142" t="str">
        <f>IF(ISERROR(VLOOKUP(A191,'[1]Z03 收入决算表(财决03表)'!$A$10:$K$500,4,FALSE)),"",VLOOKUP(A191,'[1]Z03 收入决算表(财决03表)'!$A$10:$K$500,4,FALSE))</f>
        <v/>
      </c>
      <c r="D191" s="143" t="str">
        <f>IF(ISERROR(VLOOKUP(A191,'[1]Z03 收入决算表(财决03表)'!$A$10:$K$500,5,FALSE)),"",VLOOKUP(A191,'[1]Z03 收入决算表(财决03表)'!$A$10:$K$500,5,FALSE))</f>
        <v/>
      </c>
      <c r="E191" s="143" t="str">
        <f>IF(ISERROR(VLOOKUP(A191,'[1]Z03 收入决算表(财决03表)'!$A$10:$K$500,6,FALSE)),"",VLOOKUP(A191,'[1]Z03 收入决算表(财决03表)'!$A$10:$K$500,6,FALSE))</f>
        <v/>
      </c>
      <c r="F191" s="143" t="str">
        <f>IF(ISERROR(VLOOKUP(A191,'[1]Z03 收入决算表(财决03表)'!$A$10:$K$500,7,FALSE)),"",VLOOKUP(A191,'[1]Z03 收入决算表(财决03表)'!$A$10:$K$500,7,FALSE))</f>
        <v/>
      </c>
      <c r="G191" s="143" t="str">
        <f>IF(ISERROR(VLOOKUP(A191,'[1]Z03 收入决算表(财决03表)'!$A$10:$K$500,8,FALSE)),"",VLOOKUP(A191,'[1]Z03 收入决算表(财决03表)'!$A$10:$K$500,8,FALSE))</f>
        <v/>
      </c>
      <c r="H191" s="143" t="str">
        <f>IF(ISERROR(VLOOKUP(A191,'[1]Z03 收入决算表(财决03表)'!$A$10:$K$500,9,FALSE)),"",VLOOKUP(A191,'[1]Z03 收入决算表(财决03表)'!$A$10:$K$500,9,FALSE))</f>
        <v/>
      </c>
      <c r="I191" s="143" t="str">
        <f>IF(ISERROR(VLOOKUP(A191,'[1]Z03 收入决算表(财决03表)'!$A$10:$K$500,10,FALSE)),"",VLOOKUP(A191,'[1]Z03 收入决算表(财决03表)'!$A$10:$K$500,10,FALSE))</f>
        <v/>
      </c>
      <c r="J191" s="143" t="str">
        <f>IF(ISERROR(VLOOKUP(A191,'[1]Z03 收入决算表(财决03表)'!$A$10:$K$500,11,FALSE)),"",VLOOKUP(A191,'[1]Z03 收入决算表(财决03表)'!$A$10:$K$500,11,FALSE))</f>
        <v/>
      </c>
      <c r="K191" s="165">
        <f>'[1]Z03 收入决算表(财决03表)'!A190</f>
        <v>0</v>
      </c>
      <c r="L191" s="154">
        <f>'[1]Z03 收入决算表(财决03表)'!$E190</f>
        <v>0</v>
      </c>
      <c r="M191" s="150" t="str">
        <f t="shared" si="5"/>
        <v/>
      </c>
    </row>
    <row r="192" ht="22.5" customHeight="1" spans="1:13">
      <c r="A192" s="142" t="str">
        <f t="shared" si="4"/>
        <v/>
      </c>
      <c r="B192" s="142"/>
      <c r="C192" s="142" t="str">
        <f>IF(ISERROR(VLOOKUP(A192,'[1]Z03 收入决算表(财决03表)'!$A$10:$K$500,4,FALSE)),"",VLOOKUP(A192,'[1]Z03 收入决算表(财决03表)'!$A$10:$K$500,4,FALSE))</f>
        <v/>
      </c>
      <c r="D192" s="143" t="str">
        <f>IF(ISERROR(VLOOKUP(A192,'[1]Z03 收入决算表(财决03表)'!$A$10:$K$500,5,FALSE)),"",VLOOKUP(A192,'[1]Z03 收入决算表(财决03表)'!$A$10:$K$500,5,FALSE))</f>
        <v/>
      </c>
      <c r="E192" s="143" t="str">
        <f>IF(ISERROR(VLOOKUP(A192,'[1]Z03 收入决算表(财决03表)'!$A$10:$K$500,6,FALSE)),"",VLOOKUP(A192,'[1]Z03 收入决算表(财决03表)'!$A$10:$K$500,6,FALSE))</f>
        <v/>
      </c>
      <c r="F192" s="143" t="str">
        <f>IF(ISERROR(VLOOKUP(A192,'[1]Z03 收入决算表(财决03表)'!$A$10:$K$500,7,FALSE)),"",VLOOKUP(A192,'[1]Z03 收入决算表(财决03表)'!$A$10:$K$500,7,FALSE))</f>
        <v/>
      </c>
      <c r="G192" s="143" t="str">
        <f>IF(ISERROR(VLOOKUP(A192,'[1]Z03 收入决算表(财决03表)'!$A$10:$K$500,8,FALSE)),"",VLOOKUP(A192,'[1]Z03 收入决算表(财决03表)'!$A$10:$K$500,8,FALSE))</f>
        <v/>
      </c>
      <c r="H192" s="143" t="str">
        <f>IF(ISERROR(VLOOKUP(A192,'[1]Z03 收入决算表(财决03表)'!$A$10:$K$500,9,FALSE)),"",VLOOKUP(A192,'[1]Z03 收入决算表(财决03表)'!$A$10:$K$500,9,FALSE))</f>
        <v/>
      </c>
      <c r="I192" s="143" t="str">
        <f>IF(ISERROR(VLOOKUP(A192,'[1]Z03 收入决算表(财决03表)'!$A$10:$K$500,10,FALSE)),"",VLOOKUP(A192,'[1]Z03 收入决算表(财决03表)'!$A$10:$K$500,10,FALSE))</f>
        <v/>
      </c>
      <c r="J192" s="143" t="str">
        <f>IF(ISERROR(VLOOKUP(A192,'[1]Z03 收入决算表(财决03表)'!$A$10:$K$500,11,FALSE)),"",VLOOKUP(A192,'[1]Z03 收入决算表(财决03表)'!$A$10:$K$500,11,FALSE))</f>
        <v/>
      </c>
      <c r="K192" s="165">
        <f>'[1]Z03 收入决算表(财决03表)'!A191</f>
        <v>0</v>
      </c>
      <c r="L192" s="154">
        <f>'[1]Z03 收入决算表(财决03表)'!$E191</f>
        <v>0</v>
      </c>
      <c r="M192" s="150" t="str">
        <f t="shared" si="5"/>
        <v/>
      </c>
    </row>
    <row r="193" ht="22.5" customHeight="1" spans="1:13">
      <c r="A193" s="142" t="str">
        <f t="shared" si="4"/>
        <v/>
      </c>
      <c r="B193" s="142"/>
      <c r="C193" s="142" t="str">
        <f>IF(ISERROR(VLOOKUP(A193,'[1]Z03 收入决算表(财决03表)'!$A$10:$K$500,4,FALSE)),"",VLOOKUP(A193,'[1]Z03 收入决算表(财决03表)'!$A$10:$K$500,4,FALSE))</f>
        <v/>
      </c>
      <c r="D193" s="143" t="str">
        <f>IF(ISERROR(VLOOKUP(A193,'[1]Z03 收入决算表(财决03表)'!$A$10:$K$500,5,FALSE)),"",VLOOKUP(A193,'[1]Z03 收入决算表(财决03表)'!$A$10:$K$500,5,FALSE))</f>
        <v/>
      </c>
      <c r="E193" s="143" t="str">
        <f>IF(ISERROR(VLOOKUP(A193,'[1]Z03 收入决算表(财决03表)'!$A$10:$K$500,6,FALSE)),"",VLOOKUP(A193,'[1]Z03 收入决算表(财决03表)'!$A$10:$K$500,6,FALSE))</f>
        <v/>
      </c>
      <c r="F193" s="143" t="str">
        <f>IF(ISERROR(VLOOKUP(A193,'[1]Z03 收入决算表(财决03表)'!$A$10:$K$500,7,FALSE)),"",VLOOKUP(A193,'[1]Z03 收入决算表(财决03表)'!$A$10:$K$500,7,FALSE))</f>
        <v/>
      </c>
      <c r="G193" s="143" t="str">
        <f>IF(ISERROR(VLOOKUP(A193,'[1]Z03 收入决算表(财决03表)'!$A$10:$K$500,8,FALSE)),"",VLOOKUP(A193,'[1]Z03 收入决算表(财决03表)'!$A$10:$K$500,8,FALSE))</f>
        <v/>
      </c>
      <c r="H193" s="143" t="str">
        <f>IF(ISERROR(VLOOKUP(A193,'[1]Z03 收入决算表(财决03表)'!$A$10:$K$500,9,FALSE)),"",VLOOKUP(A193,'[1]Z03 收入决算表(财决03表)'!$A$10:$K$500,9,FALSE))</f>
        <v/>
      </c>
      <c r="I193" s="143" t="str">
        <f>IF(ISERROR(VLOOKUP(A193,'[1]Z03 收入决算表(财决03表)'!$A$10:$K$500,10,FALSE)),"",VLOOKUP(A193,'[1]Z03 收入决算表(财决03表)'!$A$10:$K$500,10,FALSE))</f>
        <v/>
      </c>
      <c r="J193" s="143" t="str">
        <f>IF(ISERROR(VLOOKUP(A193,'[1]Z03 收入决算表(财决03表)'!$A$10:$K$500,11,FALSE)),"",VLOOKUP(A193,'[1]Z03 收入决算表(财决03表)'!$A$10:$K$500,11,FALSE))</f>
        <v/>
      </c>
      <c r="K193" s="165">
        <f>'[1]Z03 收入决算表(财决03表)'!A192</f>
        <v>0</v>
      </c>
      <c r="L193" s="154">
        <f>'[1]Z03 收入决算表(财决03表)'!$E192</f>
        <v>0</v>
      </c>
      <c r="M193" s="150" t="str">
        <f t="shared" si="5"/>
        <v/>
      </c>
    </row>
    <row r="194" ht="22.5" customHeight="1" spans="1:13">
      <c r="A194" s="142" t="str">
        <f t="shared" si="4"/>
        <v/>
      </c>
      <c r="B194" s="142"/>
      <c r="C194" s="142" t="str">
        <f>IF(ISERROR(VLOOKUP(A194,'[1]Z03 收入决算表(财决03表)'!$A$10:$K$500,4,FALSE)),"",VLOOKUP(A194,'[1]Z03 收入决算表(财决03表)'!$A$10:$K$500,4,FALSE))</f>
        <v/>
      </c>
      <c r="D194" s="143" t="str">
        <f>IF(ISERROR(VLOOKUP(A194,'[1]Z03 收入决算表(财决03表)'!$A$10:$K$500,5,FALSE)),"",VLOOKUP(A194,'[1]Z03 收入决算表(财决03表)'!$A$10:$K$500,5,FALSE))</f>
        <v/>
      </c>
      <c r="E194" s="143" t="str">
        <f>IF(ISERROR(VLOOKUP(A194,'[1]Z03 收入决算表(财决03表)'!$A$10:$K$500,6,FALSE)),"",VLOOKUP(A194,'[1]Z03 收入决算表(财决03表)'!$A$10:$K$500,6,FALSE))</f>
        <v/>
      </c>
      <c r="F194" s="143" t="str">
        <f>IF(ISERROR(VLOOKUP(A194,'[1]Z03 收入决算表(财决03表)'!$A$10:$K$500,7,FALSE)),"",VLOOKUP(A194,'[1]Z03 收入决算表(财决03表)'!$A$10:$K$500,7,FALSE))</f>
        <v/>
      </c>
      <c r="G194" s="143" t="str">
        <f>IF(ISERROR(VLOOKUP(A194,'[1]Z03 收入决算表(财决03表)'!$A$10:$K$500,8,FALSE)),"",VLOOKUP(A194,'[1]Z03 收入决算表(财决03表)'!$A$10:$K$500,8,FALSE))</f>
        <v/>
      </c>
      <c r="H194" s="143" t="str">
        <f>IF(ISERROR(VLOOKUP(A194,'[1]Z03 收入决算表(财决03表)'!$A$10:$K$500,9,FALSE)),"",VLOOKUP(A194,'[1]Z03 收入决算表(财决03表)'!$A$10:$K$500,9,FALSE))</f>
        <v/>
      </c>
      <c r="I194" s="143" t="str">
        <f>IF(ISERROR(VLOOKUP(A194,'[1]Z03 收入决算表(财决03表)'!$A$10:$K$500,10,FALSE)),"",VLOOKUP(A194,'[1]Z03 收入决算表(财决03表)'!$A$10:$K$500,10,FALSE))</f>
        <v/>
      </c>
      <c r="J194" s="143" t="str">
        <f>IF(ISERROR(VLOOKUP(A194,'[1]Z03 收入决算表(财决03表)'!$A$10:$K$500,11,FALSE)),"",VLOOKUP(A194,'[1]Z03 收入决算表(财决03表)'!$A$10:$K$500,11,FALSE))</f>
        <v/>
      </c>
      <c r="K194" s="165">
        <f>'[1]Z03 收入决算表(财决03表)'!A193</f>
        <v>0</v>
      </c>
      <c r="L194" s="154">
        <f>'[1]Z03 收入决算表(财决03表)'!$E193</f>
        <v>0</v>
      </c>
      <c r="M194" s="150" t="str">
        <f t="shared" si="5"/>
        <v/>
      </c>
    </row>
    <row r="195" ht="22.5" customHeight="1" spans="1:13">
      <c r="A195" s="142" t="str">
        <f t="shared" si="4"/>
        <v/>
      </c>
      <c r="B195" s="142"/>
      <c r="C195" s="142" t="str">
        <f>IF(ISERROR(VLOOKUP(A195,'[1]Z03 收入决算表(财决03表)'!$A$10:$K$500,4,FALSE)),"",VLOOKUP(A195,'[1]Z03 收入决算表(财决03表)'!$A$10:$K$500,4,FALSE))</f>
        <v/>
      </c>
      <c r="D195" s="143" t="str">
        <f>IF(ISERROR(VLOOKUP(A195,'[1]Z03 收入决算表(财决03表)'!$A$10:$K$500,5,FALSE)),"",VLOOKUP(A195,'[1]Z03 收入决算表(财决03表)'!$A$10:$K$500,5,FALSE))</f>
        <v/>
      </c>
      <c r="E195" s="143" t="str">
        <f>IF(ISERROR(VLOOKUP(A195,'[1]Z03 收入决算表(财决03表)'!$A$10:$K$500,6,FALSE)),"",VLOOKUP(A195,'[1]Z03 收入决算表(财决03表)'!$A$10:$K$500,6,FALSE))</f>
        <v/>
      </c>
      <c r="F195" s="143" t="str">
        <f>IF(ISERROR(VLOOKUP(A195,'[1]Z03 收入决算表(财决03表)'!$A$10:$K$500,7,FALSE)),"",VLOOKUP(A195,'[1]Z03 收入决算表(财决03表)'!$A$10:$K$500,7,FALSE))</f>
        <v/>
      </c>
      <c r="G195" s="143" t="str">
        <f>IF(ISERROR(VLOOKUP(A195,'[1]Z03 收入决算表(财决03表)'!$A$10:$K$500,8,FALSE)),"",VLOOKUP(A195,'[1]Z03 收入决算表(财决03表)'!$A$10:$K$500,8,FALSE))</f>
        <v/>
      </c>
      <c r="H195" s="143" t="str">
        <f>IF(ISERROR(VLOOKUP(A195,'[1]Z03 收入决算表(财决03表)'!$A$10:$K$500,9,FALSE)),"",VLOOKUP(A195,'[1]Z03 收入决算表(财决03表)'!$A$10:$K$500,9,FALSE))</f>
        <v/>
      </c>
      <c r="I195" s="143" t="str">
        <f>IF(ISERROR(VLOOKUP(A195,'[1]Z03 收入决算表(财决03表)'!$A$10:$K$500,10,FALSE)),"",VLOOKUP(A195,'[1]Z03 收入决算表(财决03表)'!$A$10:$K$500,10,FALSE))</f>
        <v/>
      </c>
      <c r="J195" s="143" t="str">
        <f>IF(ISERROR(VLOOKUP(A195,'[1]Z03 收入决算表(财决03表)'!$A$10:$K$500,11,FALSE)),"",VLOOKUP(A195,'[1]Z03 收入决算表(财决03表)'!$A$10:$K$500,11,FALSE))</f>
        <v/>
      </c>
      <c r="K195" s="165">
        <f>'[1]Z03 收入决算表(财决03表)'!A194</f>
        <v>0</v>
      </c>
      <c r="L195" s="154">
        <f>'[1]Z03 收入决算表(财决03表)'!$E194</f>
        <v>0</v>
      </c>
      <c r="M195" s="150" t="str">
        <f t="shared" si="5"/>
        <v/>
      </c>
    </row>
    <row r="196" ht="22.5" customHeight="1" spans="1:13">
      <c r="A196" s="142" t="str">
        <f t="shared" si="4"/>
        <v/>
      </c>
      <c r="B196" s="142"/>
      <c r="C196" s="142" t="str">
        <f>IF(ISERROR(VLOOKUP(A196,'[1]Z03 收入决算表(财决03表)'!$A$10:$K$500,4,FALSE)),"",VLOOKUP(A196,'[1]Z03 收入决算表(财决03表)'!$A$10:$K$500,4,FALSE))</f>
        <v/>
      </c>
      <c r="D196" s="143" t="str">
        <f>IF(ISERROR(VLOOKUP(A196,'[1]Z03 收入决算表(财决03表)'!$A$10:$K$500,5,FALSE)),"",VLOOKUP(A196,'[1]Z03 收入决算表(财决03表)'!$A$10:$K$500,5,FALSE))</f>
        <v/>
      </c>
      <c r="E196" s="143" t="str">
        <f>IF(ISERROR(VLOOKUP(A196,'[1]Z03 收入决算表(财决03表)'!$A$10:$K$500,6,FALSE)),"",VLOOKUP(A196,'[1]Z03 收入决算表(财决03表)'!$A$10:$K$500,6,FALSE))</f>
        <v/>
      </c>
      <c r="F196" s="143" t="str">
        <f>IF(ISERROR(VLOOKUP(A196,'[1]Z03 收入决算表(财决03表)'!$A$10:$K$500,7,FALSE)),"",VLOOKUP(A196,'[1]Z03 收入决算表(财决03表)'!$A$10:$K$500,7,FALSE))</f>
        <v/>
      </c>
      <c r="G196" s="143" t="str">
        <f>IF(ISERROR(VLOOKUP(A196,'[1]Z03 收入决算表(财决03表)'!$A$10:$K$500,8,FALSE)),"",VLOOKUP(A196,'[1]Z03 收入决算表(财决03表)'!$A$10:$K$500,8,FALSE))</f>
        <v/>
      </c>
      <c r="H196" s="143" t="str">
        <f>IF(ISERROR(VLOOKUP(A196,'[1]Z03 收入决算表(财决03表)'!$A$10:$K$500,9,FALSE)),"",VLOOKUP(A196,'[1]Z03 收入决算表(财决03表)'!$A$10:$K$500,9,FALSE))</f>
        <v/>
      </c>
      <c r="I196" s="143" t="str">
        <f>IF(ISERROR(VLOOKUP(A196,'[1]Z03 收入决算表(财决03表)'!$A$10:$K$500,10,FALSE)),"",VLOOKUP(A196,'[1]Z03 收入决算表(财决03表)'!$A$10:$K$500,10,FALSE))</f>
        <v/>
      </c>
      <c r="J196" s="143" t="str">
        <f>IF(ISERROR(VLOOKUP(A196,'[1]Z03 收入决算表(财决03表)'!$A$10:$K$500,11,FALSE)),"",VLOOKUP(A196,'[1]Z03 收入决算表(财决03表)'!$A$10:$K$500,11,FALSE))</f>
        <v/>
      </c>
      <c r="K196" s="165">
        <f>'[1]Z03 收入决算表(财决03表)'!A195</f>
        <v>0</v>
      </c>
      <c r="L196" s="154">
        <f>'[1]Z03 收入决算表(财决03表)'!$E195</f>
        <v>0</v>
      </c>
      <c r="M196" s="150" t="str">
        <f t="shared" si="5"/>
        <v/>
      </c>
    </row>
    <row r="197" ht="22.5" customHeight="1" spans="1:13">
      <c r="A197" s="142" t="str">
        <f t="shared" si="4"/>
        <v/>
      </c>
      <c r="B197" s="142"/>
      <c r="C197" s="142" t="str">
        <f>IF(ISERROR(VLOOKUP(A197,'[1]Z03 收入决算表(财决03表)'!$A$10:$K$500,4,FALSE)),"",VLOOKUP(A197,'[1]Z03 收入决算表(财决03表)'!$A$10:$K$500,4,FALSE))</f>
        <v/>
      </c>
      <c r="D197" s="143" t="str">
        <f>IF(ISERROR(VLOOKUP(A197,'[1]Z03 收入决算表(财决03表)'!$A$10:$K$500,5,FALSE)),"",VLOOKUP(A197,'[1]Z03 收入决算表(财决03表)'!$A$10:$K$500,5,FALSE))</f>
        <v/>
      </c>
      <c r="E197" s="143" t="str">
        <f>IF(ISERROR(VLOOKUP(A197,'[1]Z03 收入决算表(财决03表)'!$A$10:$K$500,6,FALSE)),"",VLOOKUP(A197,'[1]Z03 收入决算表(财决03表)'!$A$10:$K$500,6,FALSE))</f>
        <v/>
      </c>
      <c r="F197" s="143" t="str">
        <f>IF(ISERROR(VLOOKUP(A197,'[1]Z03 收入决算表(财决03表)'!$A$10:$K$500,7,FALSE)),"",VLOOKUP(A197,'[1]Z03 收入决算表(财决03表)'!$A$10:$K$500,7,FALSE))</f>
        <v/>
      </c>
      <c r="G197" s="143" t="str">
        <f>IF(ISERROR(VLOOKUP(A197,'[1]Z03 收入决算表(财决03表)'!$A$10:$K$500,8,FALSE)),"",VLOOKUP(A197,'[1]Z03 收入决算表(财决03表)'!$A$10:$K$500,8,FALSE))</f>
        <v/>
      </c>
      <c r="H197" s="143" t="str">
        <f>IF(ISERROR(VLOOKUP(A197,'[1]Z03 收入决算表(财决03表)'!$A$10:$K$500,9,FALSE)),"",VLOOKUP(A197,'[1]Z03 收入决算表(财决03表)'!$A$10:$K$500,9,FALSE))</f>
        <v/>
      </c>
      <c r="I197" s="143" t="str">
        <f>IF(ISERROR(VLOOKUP(A197,'[1]Z03 收入决算表(财决03表)'!$A$10:$K$500,10,FALSE)),"",VLOOKUP(A197,'[1]Z03 收入决算表(财决03表)'!$A$10:$K$500,10,FALSE))</f>
        <v/>
      </c>
      <c r="J197" s="143" t="str">
        <f>IF(ISERROR(VLOOKUP(A197,'[1]Z03 收入决算表(财决03表)'!$A$10:$K$500,11,FALSE)),"",VLOOKUP(A197,'[1]Z03 收入决算表(财决03表)'!$A$10:$K$500,11,FALSE))</f>
        <v/>
      </c>
      <c r="K197" s="165">
        <f>'[1]Z03 收入决算表(财决03表)'!A196</f>
        <v>0</v>
      </c>
      <c r="L197" s="154">
        <f>'[1]Z03 收入决算表(财决03表)'!$E196</f>
        <v>0</v>
      </c>
      <c r="M197" s="150" t="str">
        <f t="shared" si="5"/>
        <v/>
      </c>
    </row>
    <row r="198" ht="22.5" customHeight="1" spans="1:13">
      <c r="A198" s="142" t="str">
        <f t="shared" si="4"/>
        <v/>
      </c>
      <c r="B198" s="142"/>
      <c r="C198" s="142" t="str">
        <f>IF(ISERROR(VLOOKUP(A198,'[1]Z03 收入决算表(财决03表)'!$A$10:$K$500,4,FALSE)),"",VLOOKUP(A198,'[1]Z03 收入决算表(财决03表)'!$A$10:$K$500,4,FALSE))</f>
        <v/>
      </c>
      <c r="D198" s="143" t="str">
        <f>IF(ISERROR(VLOOKUP(A198,'[1]Z03 收入决算表(财决03表)'!$A$10:$K$500,5,FALSE)),"",VLOOKUP(A198,'[1]Z03 收入决算表(财决03表)'!$A$10:$K$500,5,FALSE))</f>
        <v/>
      </c>
      <c r="E198" s="143" t="str">
        <f>IF(ISERROR(VLOOKUP(A198,'[1]Z03 收入决算表(财决03表)'!$A$10:$K$500,6,FALSE)),"",VLOOKUP(A198,'[1]Z03 收入决算表(财决03表)'!$A$10:$K$500,6,FALSE))</f>
        <v/>
      </c>
      <c r="F198" s="143" t="str">
        <f>IF(ISERROR(VLOOKUP(A198,'[1]Z03 收入决算表(财决03表)'!$A$10:$K$500,7,FALSE)),"",VLOOKUP(A198,'[1]Z03 收入决算表(财决03表)'!$A$10:$K$500,7,FALSE))</f>
        <v/>
      </c>
      <c r="G198" s="143" t="str">
        <f>IF(ISERROR(VLOOKUP(A198,'[1]Z03 收入决算表(财决03表)'!$A$10:$K$500,8,FALSE)),"",VLOOKUP(A198,'[1]Z03 收入决算表(财决03表)'!$A$10:$K$500,8,FALSE))</f>
        <v/>
      </c>
      <c r="H198" s="143" t="str">
        <f>IF(ISERROR(VLOOKUP(A198,'[1]Z03 收入决算表(财决03表)'!$A$10:$K$500,9,FALSE)),"",VLOOKUP(A198,'[1]Z03 收入决算表(财决03表)'!$A$10:$K$500,9,FALSE))</f>
        <v/>
      </c>
      <c r="I198" s="143" t="str">
        <f>IF(ISERROR(VLOOKUP(A198,'[1]Z03 收入决算表(财决03表)'!$A$10:$K$500,10,FALSE)),"",VLOOKUP(A198,'[1]Z03 收入决算表(财决03表)'!$A$10:$K$500,10,FALSE))</f>
        <v/>
      </c>
      <c r="J198" s="143" t="str">
        <f>IF(ISERROR(VLOOKUP(A198,'[1]Z03 收入决算表(财决03表)'!$A$10:$K$500,11,FALSE)),"",VLOOKUP(A198,'[1]Z03 收入决算表(财决03表)'!$A$10:$K$500,11,FALSE))</f>
        <v/>
      </c>
      <c r="K198" s="165">
        <f>'[1]Z03 收入决算表(财决03表)'!A197</f>
        <v>0</v>
      </c>
      <c r="L198" s="154">
        <f>'[1]Z03 收入决算表(财决03表)'!$E197</f>
        <v>0</v>
      </c>
      <c r="M198" s="150" t="str">
        <f t="shared" si="5"/>
        <v/>
      </c>
    </row>
    <row r="199" ht="22.5" customHeight="1" spans="1:13">
      <c r="A199" s="142" t="str">
        <f t="shared" si="4"/>
        <v/>
      </c>
      <c r="B199" s="142"/>
      <c r="C199" s="142" t="str">
        <f>IF(ISERROR(VLOOKUP(A199,'[1]Z03 收入决算表(财决03表)'!$A$10:$K$500,4,FALSE)),"",VLOOKUP(A199,'[1]Z03 收入决算表(财决03表)'!$A$10:$K$500,4,FALSE))</f>
        <v/>
      </c>
      <c r="D199" s="143" t="str">
        <f>IF(ISERROR(VLOOKUP(A199,'[1]Z03 收入决算表(财决03表)'!$A$10:$K$500,5,FALSE)),"",VLOOKUP(A199,'[1]Z03 收入决算表(财决03表)'!$A$10:$K$500,5,FALSE))</f>
        <v/>
      </c>
      <c r="E199" s="143" t="str">
        <f>IF(ISERROR(VLOOKUP(A199,'[1]Z03 收入决算表(财决03表)'!$A$10:$K$500,6,FALSE)),"",VLOOKUP(A199,'[1]Z03 收入决算表(财决03表)'!$A$10:$K$500,6,FALSE))</f>
        <v/>
      </c>
      <c r="F199" s="143" t="str">
        <f>IF(ISERROR(VLOOKUP(A199,'[1]Z03 收入决算表(财决03表)'!$A$10:$K$500,7,FALSE)),"",VLOOKUP(A199,'[1]Z03 收入决算表(财决03表)'!$A$10:$K$500,7,FALSE))</f>
        <v/>
      </c>
      <c r="G199" s="143" t="str">
        <f>IF(ISERROR(VLOOKUP(A199,'[1]Z03 收入决算表(财决03表)'!$A$10:$K$500,8,FALSE)),"",VLOOKUP(A199,'[1]Z03 收入决算表(财决03表)'!$A$10:$K$500,8,FALSE))</f>
        <v/>
      </c>
      <c r="H199" s="143" t="str">
        <f>IF(ISERROR(VLOOKUP(A199,'[1]Z03 收入决算表(财决03表)'!$A$10:$K$500,9,FALSE)),"",VLOOKUP(A199,'[1]Z03 收入决算表(财决03表)'!$A$10:$K$500,9,FALSE))</f>
        <v/>
      </c>
      <c r="I199" s="143" t="str">
        <f>IF(ISERROR(VLOOKUP(A199,'[1]Z03 收入决算表(财决03表)'!$A$10:$K$500,10,FALSE)),"",VLOOKUP(A199,'[1]Z03 收入决算表(财决03表)'!$A$10:$K$500,10,FALSE))</f>
        <v/>
      </c>
      <c r="J199" s="143" t="str">
        <f>IF(ISERROR(VLOOKUP(A199,'[1]Z03 收入决算表(财决03表)'!$A$10:$K$500,11,FALSE)),"",VLOOKUP(A199,'[1]Z03 收入决算表(财决03表)'!$A$10:$K$500,11,FALSE))</f>
        <v/>
      </c>
      <c r="K199" s="165">
        <f>'[1]Z03 收入决算表(财决03表)'!A198</f>
        <v>0</v>
      </c>
      <c r="L199" s="154">
        <f>'[1]Z03 收入决算表(财决03表)'!$E198</f>
        <v>0</v>
      </c>
      <c r="M199" s="150" t="str">
        <f t="shared" si="5"/>
        <v/>
      </c>
    </row>
    <row r="200" ht="22.5" customHeight="1" spans="1:13">
      <c r="A200" s="142" t="str">
        <f t="shared" si="4"/>
        <v/>
      </c>
      <c r="B200" s="142"/>
      <c r="C200" s="142" t="str">
        <f>IF(ISERROR(VLOOKUP(A200,'[1]Z03 收入决算表(财决03表)'!$A$10:$K$500,4,FALSE)),"",VLOOKUP(A200,'[1]Z03 收入决算表(财决03表)'!$A$10:$K$500,4,FALSE))</f>
        <v/>
      </c>
      <c r="D200" s="143" t="str">
        <f>IF(ISERROR(VLOOKUP(A200,'[1]Z03 收入决算表(财决03表)'!$A$10:$K$500,5,FALSE)),"",VLOOKUP(A200,'[1]Z03 收入决算表(财决03表)'!$A$10:$K$500,5,FALSE))</f>
        <v/>
      </c>
      <c r="E200" s="143" t="str">
        <f>IF(ISERROR(VLOOKUP(A200,'[1]Z03 收入决算表(财决03表)'!$A$10:$K$500,6,FALSE)),"",VLOOKUP(A200,'[1]Z03 收入决算表(财决03表)'!$A$10:$K$500,6,FALSE))</f>
        <v/>
      </c>
      <c r="F200" s="143" t="str">
        <f>IF(ISERROR(VLOOKUP(A200,'[1]Z03 收入决算表(财决03表)'!$A$10:$K$500,7,FALSE)),"",VLOOKUP(A200,'[1]Z03 收入决算表(财决03表)'!$A$10:$K$500,7,FALSE))</f>
        <v/>
      </c>
      <c r="G200" s="143" t="str">
        <f>IF(ISERROR(VLOOKUP(A200,'[1]Z03 收入决算表(财决03表)'!$A$10:$K$500,8,FALSE)),"",VLOOKUP(A200,'[1]Z03 收入决算表(财决03表)'!$A$10:$K$500,8,FALSE))</f>
        <v/>
      </c>
      <c r="H200" s="143" t="str">
        <f>IF(ISERROR(VLOOKUP(A200,'[1]Z03 收入决算表(财决03表)'!$A$10:$K$500,9,FALSE)),"",VLOOKUP(A200,'[1]Z03 收入决算表(财决03表)'!$A$10:$K$500,9,FALSE))</f>
        <v/>
      </c>
      <c r="I200" s="143" t="str">
        <f>IF(ISERROR(VLOOKUP(A200,'[1]Z03 收入决算表(财决03表)'!$A$10:$K$500,10,FALSE)),"",VLOOKUP(A200,'[1]Z03 收入决算表(财决03表)'!$A$10:$K$500,10,FALSE))</f>
        <v/>
      </c>
      <c r="J200" s="143" t="str">
        <f>IF(ISERROR(VLOOKUP(A200,'[1]Z03 收入决算表(财决03表)'!$A$10:$K$500,11,FALSE)),"",VLOOKUP(A200,'[1]Z03 收入决算表(财决03表)'!$A$10:$K$500,11,FALSE))</f>
        <v/>
      </c>
      <c r="K200" s="165">
        <f>'[1]Z03 收入决算表(财决03表)'!A199</f>
        <v>0</v>
      </c>
      <c r="L200" s="154">
        <f>'[1]Z03 收入决算表(财决03表)'!$E199</f>
        <v>0</v>
      </c>
      <c r="M200" s="150" t="str">
        <f t="shared" si="5"/>
        <v/>
      </c>
    </row>
    <row r="201" ht="22.5" customHeight="1" spans="1:13">
      <c r="A201" s="142" t="str">
        <f t="shared" si="4"/>
        <v/>
      </c>
      <c r="B201" s="142"/>
      <c r="C201" s="142" t="str">
        <f>IF(ISERROR(VLOOKUP(A201,'[1]Z03 收入决算表(财决03表)'!$A$10:$K$500,4,FALSE)),"",VLOOKUP(A201,'[1]Z03 收入决算表(财决03表)'!$A$10:$K$500,4,FALSE))</f>
        <v/>
      </c>
      <c r="D201" s="143" t="str">
        <f>IF(ISERROR(VLOOKUP(A201,'[1]Z03 收入决算表(财决03表)'!$A$10:$K$500,5,FALSE)),"",VLOOKUP(A201,'[1]Z03 收入决算表(财决03表)'!$A$10:$K$500,5,FALSE))</f>
        <v/>
      </c>
      <c r="E201" s="143" t="str">
        <f>IF(ISERROR(VLOOKUP(A201,'[1]Z03 收入决算表(财决03表)'!$A$10:$K$500,6,FALSE)),"",VLOOKUP(A201,'[1]Z03 收入决算表(财决03表)'!$A$10:$K$500,6,FALSE))</f>
        <v/>
      </c>
      <c r="F201" s="143" t="str">
        <f>IF(ISERROR(VLOOKUP(A201,'[1]Z03 收入决算表(财决03表)'!$A$10:$K$500,7,FALSE)),"",VLOOKUP(A201,'[1]Z03 收入决算表(财决03表)'!$A$10:$K$500,7,FALSE))</f>
        <v/>
      </c>
      <c r="G201" s="143" t="str">
        <f>IF(ISERROR(VLOOKUP(A201,'[1]Z03 收入决算表(财决03表)'!$A$10:$K$500,8,FALSE)),"",VLOOKUP(A201,'[1]Z03 收入决算表(财决03表)'!$A$10:$K$500,8,FALSE))</f>
        <v/>
      </c>
      <c r="H201" s="143" t="str">
        <f>IF(ISERROR(VLOOKUP(A201,'[1]Z03 收入决算表(财决03表)'!$A$10:$K$500,9,FALSE)),"",VLOOKUP(A201,'[1]Z03 收入决算表(财决03表)'!$A$10:$K$500,9,FALSE))</f>
        <v/>
      </c>
      <c r="I201" s="143" t="str">
        <f>IF(ISERROR(VLOOKUP(A201,'[1]Z03 收入决算表(财决03表)'!$A$10:$K$500,10,FALSE)),"",VLOOKUP(A201,'[1]Z03 收入决算表(财决03表)'!$A$10:$K$500,10,FALSE))</f>
        <v/>
      </c>
      <c r="J201" s="143" t="str">
        <f>IF(ISERROR(VLOOKUP(A201,'[1]Z03 收入决算表(财决03表)'!$A$10:$K$500,11,FALSE)),"",VLOOKUP(A201,'[1]Z03 收入决算表(财决03表)'!$A$10:$K$500,11,FALSE))</f>
        <v/>
      </c>
      <c r="K201" s="165">
        <f>'[1]Z03 收入决算表(财决03表)'!A200</f>
        <v>0</v>
      </c>
      <c r="L201" s="154">
        <f>'[1]Z03 收入决算表(财决03表)'!$E200</f>
        <v>0</v>
      </c>
      <c r="M201" s="150" t="str">
        <f t="shared" si="5"/>
        <v/>
      </c>
    </row>
    <row r="202" ht="22.5" customHeight="1" spans="1:13">
      <c r="A202" s="142" t="str">
        <f t="shared" si="4"/>
        <v/>
      </c>
      <c r="B202" s="142"/>
      <c r="C202" s="142" t="str">
        <f>IF(ISERROR(VLOOKUP(A202,'[1]Z03 收入决算表(财决03表)'!$A$10:$K$500,4,FALSE)),"",VLOOKUP(A202,'[1]Z03 收入决算表(财决03表)'!$A$10:$K$500,4,FALSE))</f>
        <v/>
      </c>
      <c r="D202" s="143" t="str">
        <f>IF(ISERROR(VLOOKUP(A202,'[1]Z03 收入决算表(财决03表)'!$A$10:$K$500,5,FALSE)),"",VLOOKUP(A202,'[1]Z03 收入决算表(财决03表)'!$A$10:$K$500,5,FALSE))</f>
        <v/>
      </c>
      <c r="E202" s="143" t="str">
        <f>IF(ISERROR(VLOOKUP(A202,'[1]Z03 收入决算表(财决03表)'!$A$10:$K$500,6,FALSE)),"",VLOOKUP(A202,'[1]Z03 收入决算表(财决03表)'!$A$10:$K$500,6,FALSE))</f>
        <v/>
      </c>
      <c r="F202" s="143" t="str">
        <f>IF(ISERROR(VLOOKUP(A202,'[1]Z03 收入决算表(财决03表)'!$A$10:$K$500,7,FALSE)),"",VLOOKUP(A202,'[1]Z03 收入决算表(财决03表)'!$A$10:$K$500,7,FALSE))</f>
        <v/>
      </c>
      <c r="G202" s="143" t="str">
        <f>IF(ISERROR(VLOOKUP(A202,'[1]Z03 收入决算表(财决03表)'!$A$10:$K$500,8,FALSE)),"",VLOOKUP(A202,'[1]Z03 收入决算表(财决03表)'!$A$10:$K$500,8,FALSE))</f>
        <v/>
      </c>
      <c r="H202" s="143" t="str">
        <f>IF(ISERROR(VLOOKUP(A202,'[1]Z03 收入决算表(财决03表)'!$A$10:$K$500,9,FALSE)),"",VLOOKUP(A202,'[1]Z03 收入决算表(财决03表)'!$A$10:$K$500,9,FALSE))</f>
        <v/>
      </c>
      <c r="I202" s="143" t="str">
        <f>IF(ISERROR(VLOOKUP(A202,'[1]Z03 收入决算表(财决03表)'!$A$10:$K$500,10,FALSE)),"",VLOOKUP(A202,'[1]Z03 收入决算表(财决03表)'!$A$10:$K$500,10,FALSE))</f>
        <v/>
      </c>
      <c r="J202" s="143" t="str">
        <f>IF(ISERROR(VLOOKUP(A202,'[1]Z03 收入决算表(财决03表)'!$A$10:$K$500,11,FALSE)),"",VLOOKUP(A202,'[1]Z03 收入决算表(财决03表)'!$A$10:$K$500,11,FALSE))</f>
        <v/>
      </c>
      <c r="K202" s="165">
        <f>'[1]Z03 收入决算表(财决03表)'!A201</f>
        <v>0</v>
      </c>
      <c r="L202" s="154">
        <f>'[1]Z03 收入决算表(财决03表)'!$E201</f>
        <v>0</v>
      </c>
      <c r="M202" s="150" t="str">
        <f t="shared" si="5"/>
        <v/>
      </c>
    </row>
    <row r="203" ht="22.5" customHeight="1" spans="1:13">
      <c r="A203" s="142" t="str">
        <f t="shared" si="4"/>
        <v/>
      </c>
      <c r="B203" s="142"/>
      <c r="C203" s="142" t="str">
        <f>IF(ISERROR(VLOOKUP(A203,'[1]Z03 收入决算表(财决03表)'!$A$10:$K$500,4,FALSE)),"",VLOOKUP(A203,'[1]Z03 收入决算表(财决03表)'!$A$10:$K$500,4,FALSE))</f>
        <v/>
      </c>
      <c r="D203" s="143" t="str">
        <f>IF(ISERROR(VLOOKUP(A203,'[1]Z03 收入决算表(财决03表)'!$A$10:$K$500,5,FALSE)),"",VLOOKUP(A203,'[1]Z03 收入决算表(财决03表)'!$A$10:$K$500,5,FALSE))</f>
        <v/>
      </c>
      <c r="E203" s="143" t="str">
        <f>IF(ISERROR(VLOOKUP(A203,'[1]Z03 收入决算表(财决03表)'!$A$10:$K$500,6,FALSE)),"",VLOOKUP(A203,'[1]Z03 收入决算表(财决03表)'!$A$10:$K$500,6,FALSE))</f>
        <v/>
      </c>
      <c r="F203" s="143" t="str">
        <f>IF(ISERROR(VLOOKUP(A203,'[1]Z03 收入决算表(财决03表)'!$A$10:$K$500,7,FALSE)),"",VLOOKUP(A203,'[1]Z03 收入决算表(财决03表)'!$A$10:$K$500,7,FALSE))</f>
        <v/>
      </c>
      <c r="G203" s="143" t="str">
        <f>IF(ISERROR(VLOOKUP(A203,'[1]Z03 收入决算表(财决03表)'!$A$10:$K$500,8,FALSE)),"",VLOOKUP(A203,'[1]Z03 收入决算表(财决03表)'!$A$10:$K$500,8,FALSE))</f>
        <v/>
      </c>
      <c r="H203" s="143" t="str">
        <f>IF(ISERROR(VLOOKUP(A203,'[1]Z03 收入决算表(财决03表)'!$A$10:$K$500,9,FALSE)),"",VLOOKUP(A203,'[1]Z03 收入决算表(财决03表)'!$A$10:$K$500,9,FALSE))</f>
        <v/>
      </c>
      <c r="I203" s="143" t="str">
        <f>IF(ISERROR(VLOOKUP(A203,'[1]Z03 收入决算表(财决03表)'!$A$10:$K$500,10,FALSE)),"",VLOOKUP(A203,'[1]Z03 收入决算表(财决03表)'!$A$10:$K$500,10,FALSE))</f>
        <v/>
      </c>
      <c r="J203" s="143" t="str">
        <f>IF(ISERROR(VLOOKUP(A203,'[1]Z03 收入决算表(财决03表)'!$A$10:$K$500,11,FALSE)),"",VLOOKUP(A203,'[1]Z03 收入决算表(财决03表)'!$A$10:$K$500,11,FALSE))</f>
        <v/>
      </c>
      <c r="K203" s="165">
        <f>'[1]Z03 收入决算表(财决03表)'!A202</f>
        <v>0</v>
      </c>
      <c r="L203" s="154">
        <f>'[1]Z03 收入决算表(财决03表)'!$E202</f>
        <v>0</v>
      </c>
      <c r="M203" s="150" t="str">
        <f t="shared" si="5"/>
        <v/>
      </c>
    </row>
    <row r="204" ht="22.5" customHeight="1" spans="1:13">
      <c r="A204" s="142" t="str">
        <f t="shared" ref="A204:A267" si="6">IF(K204&gt;0,K204,"")</f>
        <v/>
      </c>
      <c r="B204" s="142"/>
      <c r="C204" s="142" t="str">
        <f>IF(ISERROR(VLOOKUP(A204,'[1]Z03 收入决算表(财决03表)'!$A$10:$K$500,4,FALSE)),"",VLOOKUP(A204,'[1]Z03 收入决算表(财决03表)'!$A$10:$K$500,4,FALSE))</f>
        <v/>
      </c>
      <c r="D204" s="143" t="str">
        <f>IF(ISERROR(VLOOKUP(A204,'[1]Z03 收入决算表(财决03表)'!$A$10:$K$500,5,FALSE)),"",VLOOKUP(A204,'[1]Z03 收入决算表(财决03表)'!$A$10:$K$500,5,FALSE))</f>
        <v/>
      </c>
      <c r="E204" s="143" t="str">
        <f>IF(ISERROR(VLOOKUP(A204,'[1]Z03 收入决算表(财决03表)'!$A$10:$K$500,6,FALSE)),"",VLOOKUP(A204,'[1]Z03 收入决算表(财决03表)'!$A$10:$K$500,6,FALSE))</f>
        <v/>
      </c>
      <c r="F204" s="143" t="str">
        <f>IF(ISERROR(VLOOKUP(A204,'[1]Z03 收入决算表(财决03表)'!$A$10:$K$500,7,FALSE)),"",VLOOKUP(A204,'[1]Z03 收入决算表(财决03表)'!$A$10:$K$500,7,FALSE))</f>
        <v/>
      </c>
      <c r="G204" s="143" t="str">
        <f>IF(ISERROR(VLOOKUP(A204,'[1]Z03 收入决算表(财决03表)'!$A$10:$K$500,8,FALSE)),"",VLOOKUP(A204,'[1]Z03 收入决算表(财决03表)'!$A$10:$K$500,8,FALSE))</f>
        <v/>
      </c>
      <c r="H204" s="143" t="str">
        <f>IF(ISERROR(VLOOKUP(A204,'[1]Z03 收入决算表(财决03表)'!$A$10:$K$500,9,FALSE)),"",VLOOKUP(A204,'[1]Z03 收入决算表(财决03表)'!$A$10:$K$500,9,FALSE))</f>
        <v/>
      </c>
      <c r="I204" s="143" t="str">
        <f>IF(ISERROR(VLOOKUP(A204,'[1]Z03 收入决算表(财决03表)'!$A$10:$K$500,10,FALSE)),"",VLOOKUP(A204,'[1]Z03 收入决算表(财决03表)'!$A$10:$K$500,10,FALSE))</f>
        <v/>
      </c>
      <c r="J204" s="143" t="str">
        <f>IF(ISERROR(VLOOKUP(A204,'[1]Z03 收入决算表(财决03表)'!$A$10:$K$500,11,FALSE)),"",VLOOKUP(A204,'[1]Z03 收入决算表(财决03表)'!$A$10:$K$500,11,FALSE))</f>
        <v/>
      </c>
      <c r="K204" s="165">
        <f>'[1]Z03 收入决算表(财决03表)'!A203</f>
        <v>0</v>
      </c>
      <c r="L204" s="154">
        <f>'[1]Z03 收入决算表(财决03表)'!$E203</f>
        <v>0</v>
      </c>
      <c r="M204" s="150" t="str">
        <f t="shared" ref="M204:M267" si="7">IF(C204&lt;&gt;"",ROW(),"")</f>
        <v/>
      </c>
    </row>
    <row r="205" ht="22.5" customHeight="1" spans="1:13">
      <c r="A205" s="142" t="str">
        <f t="shared" si="6"/>
        <v/>
      </c>
      <c r="B205" s="142"/>
      <c r="C205" s="142" t="str">
        <f>IF(ISERROR(VLOOKUP(A205,'[1]Z03 收入决算表(财决03表)'!$A$10:$K$500,4,FALSE)),"",VLOOKUP(A205,'[1]Z03 收入决算表(财决03表)'!$A$10:$K$500,4,FALSE))</f>
        <v/>
      </c>
      <c r="D205" s="143" t="str">
        <f>IF(ISERROR(VLOOKUP(A205,'[1]Z03 收入决算表(财决03表)'!$A$10:$K$500,5,FALSE)),"",VLOOKUP(A205,'[1]Z03 收入决算表(财决03表)'!$A$10:$K$500,5,FALSE))</f>
        <v/>
      </c>
      <c r="E205" s="143" t="str">
        <f>IF(ISERROR(VLOOKUP(A205,'[1]Z03 收入决算表(财决03表)'!$A$10:$K$500,6,FALSE)),"",VLOOKUP(A205,'[1]Z03 收入决算表(财决03表)'!$A$10:$K$500,6,FALSE))</f>
        <v/>
      </c>
      <c r="F205" s="143" t="str">
        <f>IF(ISERROR(VLOOKUP(A205,'[1]Z03 收入决算表(财决03表)'!$A$10:$K$500,7,FALSE)),"",VLOOKUP(A205,'[1]Z03 收入决算表(财决03表)'!$A$10:$K$500,7,FALSE))</f>
        <v/>
      </c>
      <c r="G205" s="143" t="str">
        <f>IF(ISERROR(VLOOKUP(A205,'[1]Z03 收入决算表(财决03表)'!$A$10:$K$500,8,FALSE)),"",VLOOKUP(A205,'[1]Z03 收入决算表(财决03表)'!$A$10:$K$500,8,FALSE))</f>
        <v/>
      </c>
      <c r="H205" s="143" t="str">
        <f>IF(ISERROR(VLOOKUP(A205,'[1]Z03 收入决算表(财决03表)'!$A$10:$K$500,9,FALSE)),"",VLOOKUP(A205,'[1]Z03 收入决算表(财决03表)'!$A$10:$K$500,9,FALSE))</f>
        <v/>
      </c>
      <c r="I205" s="143" t="str">
        <f>IF(ISERROR(VLOOKUP(A205,'[1]Z03 收入决算表(财决03表)'!$A$10:$K$500,10,FALSE)),"",VLOOKUP(A205,'[1]Z03 收入决算表(财决03表)'!$A$10:$K$500,10,FALSE))</f>
        <v/>
      </c>
      <c r="J205" s="143" t="str">
        <f>IF(ISERROR(VLOOKUP(A205,'[1]Z03 收入决算表(财决03表)'!$A$10:$K$500,11,FALSE)),"",VLOOKUP(A205,'[1]Z03 收入决算表(财决03表)'!$A$10:$K$500,11,FALSE))</f>
        <v/>
      </c>
      <c r="K205" s="165">
        <f>'[1]Z03 收入决算表(财决03表)'!A204</f>
        <v>0</v>
      </c>
      <c r="L205" s="154">
        <f>'[1]Z03 收入决算表(财决03表)'!$E204</f>
        <v>0</v>
      </c>
      <c r="M205" s="150" t="str">
        <f t="shared" si="7"/>
        <v/>
      </c>
    </row>
    <row r="206" ht="22.5" customHeight="1" spans="1:13">
      <c r="A206" s="142" t="str">
        <f t="shared" si="6"/>
        <v/>
      </c>
      <c r="B206" s="142"/>
      <c r="C206" s="142" t="str">
        <f>IF(ISERROR(VLOOKUP(A206,'[1]Z03 收入决算表(财决03表)'!$A$10:$K$500,4,FALSE)),"",VLOOKUP(A206,'[1]Z03 收入决算表(财决03表)'!$A$10:$K$500,4,FALSE))</f>
        <v/>
      </c>
      <c r="D206" s="143" t="str">
        <f>IF(ISERROR(VLOOKUP(A206,'[1]Z03 收入决算表(财决03表)'!$A$10:$K$500,5,FALSE)),"",VLOOKUP(A206,'[1]Z03 收入决算表(财决03表)'!$A$10:$K$500,5,FALSE))</f>
        <v/>
      </c>
      <c r="E206" s="143" t="str">
        <f>IF(ISERROR(VLOOKUP(A206,'[1]Z03 收入决算表(财决03表)'!$A$10:$K$500,6,FALSE)),"",VLOOKUP(A206,'[1]Z03 收入决算表(财决03表)'!$A$10:$K$500,6,FALSE))</f>
        <v/>
      </c>
      <c r="F206" s="143" t="str">
        <f>IF(ISERROR(VLOOKUP(A206,'[1]Z03 收入决算表(财决03表)'!$A$10:$K$500,7,FALSE)),"",VLOOKUP(A206,'[1]Z03 收入决算表(财决03表)'!$A$10:$K$500,7,FALSE))</f>
        <v/>
      </c>
      <c r="G206" s="143" t="str">
        <f>IF(ISERROR(VLOOKUP(A206,'[1]Z03 收入决算表(财决03表)'!$A$10:$K$500,8,FALSE)),"",VLOOKUP(A206,'[1]Z03 收入决算表(财决03表)'!$A$10:$K$500,8,FALSE))</f>
        <v/>
      </c>
      <c r="H206" s="143" t="str">
        <f>IF(ISERROR(VLOOKUP(A206,'[1]Z03 收入决算表(财决03表)'!$A$10:$K$500,9,FALSE)),"",VLOOKUP(A206,'[1]Z03 收入决算表(财决03表)'!$A$10:$K$500,9,FALSE))</f>
        <v/>
      </c>
      <c r="I206" s="143" t="str">
        <f>IF(ISERROR(VLOOKUP(A206,'[1]Z03 收入决算表(财决03表)'!$A$10:$K$500,10,FALSE)),"",VLOOKUP(A206,'[1]Z03 收入决算表(财决03表)'!$A$10:$K$500,10,FALSE))</f>
        <v/>
      </c>
      <c r="J206" s="143" t="str">
        <f>IF(ISERROR(VLOOKUP(A206,'[1]Z03 收入决算表(财决03表)'!$A$10:$K$500,11,FALSE)),"",VLOOKUP(A206,'[1]Z03 收入决算表(财决03表)'!$A$10:$K$500,11,FALSE))</f>
        <v/>
      </c>
      <c r="K206" s="165">
        <f>'[1]Z03 收入决算表(财决03表)'!A205</f>
        <v>0</v>
      </c>
      <c r="L206" s="154">
        <f>'[1]Z03 收入决算表(财决03表)'!$E205</f>
        <v>0</v>
      </c>
      <c r="M206" s="150" t="str">
        <f t="shared" si="7"/>
        <v/>
      </c>
    </row>
    <row r="207" ht="22.5" customHeight="1" spans="1:13">
      <c r="A207" s="142" t="str">
        <f t="shared" si="6"/>
        <v/>
      </c>
      <c r="B207" s="142"/>
      <c r="C207" s="142" t="str">
        <f>IF(ISERROR(VLOOKUP(A207,'[1]Z03 收入决算表(财决03表)'!$A$10:$K$500,4,FALSE)),"",VLOOKUP(A207,'[1]Z03 收入决算表(财决03表)'!$A$10:$K$500,4,FALSE))</f>
        <v/>
      </c>
      <c r="D207" s="143" t="str">
        <f>IF(ISERROR(VLOOKUP(A207,'[1]Z03 收入决算表(财决03表)'!$A$10:$K$500,5,FALSE)),"",VLOOKUP(A207,'[1]Z03 收入决算表(财决03表)'!$A$10:$K$500,5,FALSE))</f>
        <v/>
      </c>
      <c r="E207" s="143" t="str">
        <f>IF(ISERROR(VLOOKUP(A207,'[1]Z03 收入决算表(财决03表)'!$A$10:$K$500,6,FALSE)),"",VLOOKUP(A207,'[1]Z03 收入决算表(财决03表)'!$A$10:$K$500,6,FALSE))</f>
        <v/>
      </c>
      <c r="F207" s="143" t="str">
        <f>IF(ISERROR(VLOOKUP(A207,'[1]Z03 收入决算表(财决03表)'!$A$10:$K$500,7,FALSE)),"",VLOOKUP(A207,'[1]Z03 收入决算表(财决03表)'!$A$10:$K$500,7,FALSE))</f>
        <v/>
      </c>
      <c r="G207" s="143" t="str">
        <f>IF(ISERROR(VLOOKUP(A207,'[1]Z03 收入决算表(财决03表)'!$A$10:$K$500,8,FALSE)),"",VLOOKUP(A207,'[1]Z03 收入决算表(财决03表)'!$A$10:$K$500,8,FALSE))</f>
        <v/>
      </c>
      <c r="H207" s="143" t="str">
        <f>IF(ISERROR(VLOOKUP(A207,'[1]Z03 收入决算表(财决03表)'!$A$10:$K$500,9,FALSE)),"",VLOOKUP(A207,'[1]Z03 收入决算表(财决03表)'!$A$10:$K$500,9,FALSE))</f>
        <v/>
      </c>
      <c r="I207" s="143" t="str">
        <f>IF(ISERROR(VLOOKUP(A207,'[1]Z03 收入决算表(财决03表)'!$A$10:$K$500,10,FALSE)),"",VLOOKUP(A207,'[1]Z03 收入决算表(财决03表)'!$A$10:$K$500,10,FALSE))</f>
        <v/>
      </c>
      <c r="J207" s="143" t="str">
        <f>IF(ISERROR(VLOOKUP(A207,'[1]Z03 收入决算表(财决03表)'!$A$10:$K$500,11,FALSE)),"",VLOOKUP(A207,'[1]Z03 收入决算表(财决03表)'!$A$10:$K$500,11,FALSE))</f>
        <v/>
      </c>
      <c r="K207" s="165">
        <f>'[1]Z03 收入决算表(财决03表)'!A206</f>
        <v>0</v>
      </c>
      <c r="L207" s="154">
        <f>'[1]Z03 收入决算表(财决03表)'!$E206</f>
        <v>0</v>
      </c>
      <c r="M207" s="150" t="str">
        <f t="shared" si="7"/>
        <v/>
      </c>
    </row>
    <row r="208" ht="22.5" customHeight="1" spans="1:13">
      <c r="A208" s="142" t="str">
        <f t="shared" si="6"/>
        <v/>
      </c>
      <c r="B208" s="142"/>
      <c r="C208" s="142" t="str">
        <f>IF(ISERROR(VLOOKUP(A208,'[1]Z03 收入决算表(财决03表)'!$A$10:$K$500,4,FALSE)),"",VLOOKUP(A208,'[1]Z03 收入决算表(财决03表)'!$A$10:$K$500,4,FALSE))</f>
        <v/>
      </c>
      <c r="D208" s="143" t="str">
        <f>IF(ISERROR(VLOOKUP(A208,'[1]Z03 收入决算表(财决03表)'!$A$10:$K$500,5,FALSE)),"",VLOOKUP(A208,'[1]Z03 收入决算表(财决03表)'!$A$10:$K$500,5,FALSE))</f>
        <v/>
      </c>
      <c r="E208" s="143" t="str">
        <f>IF(ISERROR(VLOOKUP(A208,'[1]Z03 收入决算表(财决03表)'!$A$10:$K$500,6,FALSE)),"",VLOOKUP(A208,'[1]Z03 收入决算表(财决03表)'!$A$10:$K$500,6,FALSE))</f>
        <v/>
      </c>
      <c r="F208" s="143" t="str">
        <f>IF(ISERROR(VLOOKUP(A208,'[1]Z03 收入决算表(财决03表)'!$A$10:$K$500,7,FALSE)),"",VLOOKUP(A208,'[1]Z03 收入决算表(财决03表)'!$A$10:$K$500,7,FALSE))</f>
        <v/>
      </c>
      <c r="G208" s="143" t="str">
        <f>IF(ISERROR(VLOOKUP(A208,'[1]Z03 收入决算表(财决03表)'!$A$10:$K$500,8,FALSE)),"",VLOOKUP(A208,'[1]Z03 收入决算表(财决03表)'!$A$10:$K$500,8,FALSE))</f>
        <v/>
      </c>
      <c r="H208" s="143" t="str">
        <f>IF(ISERROR(VLOOKUP(A208,'[1]Z03 收入决算表(财决03表)'!$A$10:$K$500,9,FALSE)),"",VLOOKUP(A208,'[1]Z03 收入决算表(财决03表)'!$A$10:$K$500,9,FALSE))</f>
        <v/>
      </c>
      <c r="I208" s="143" t="str">
        <f>IF(ISERROR(VLOOKUP(A208,'[1]Z03 收入决算表(财决03表)'!$A$10:$K$500,10,FALSE)),"",VLOOKUP(A208,'[1]Z03 收入决算表(财决03表)'!$A$10:$K$500,10,FALSE))</f>
        <v/>
      </c>
      <c r="J208" s="143" t="str">
        <f>IF(ISERROR(VLOOKUP(A208,'[1]Z03 收入决算表(财决03表)'!$A$10:$K$500,11,FALSE)),"",VLOOKUP(A208,'[1]Z03 收入决算表(财决03表)'!$A$10:$K$500,11,FALSE))</f>
        <v/>
      </c>
      <c r="K208" s="165">
        <f>'[1]Z03 收入决算表(财决03表)'!A207</f>
        <v>0</v>
      </c>
      <c r="L208" s="154">
        <f>'[1]Z03 收入决算表(财决03表)'!$E207</f>
        <v>0</v>
      </c>
      <c r="M208" s="150" t="str">
        <f t="shared" si="7"/>
        <v/>
      </c>
    </row>
    <row r="209" ht="22.5" customHeight="1" spans="1:13">
      <c r="A209" s="142" t="str">
        <f t="shared" si="6"/>
        <v/>
      </c>
      <c r="B209" s="142"/>
      <c r="C209" s="142" t="str">
        <f>IF(ISERROR(VLOOKUP(A209,'[1]Z03 收入决算表(财决03表)'!$A$10:$K$500,4,FALSE)),"",VLOOKUP(A209,'[1]Z03 收入决算表(财决03表)'!$A$10:$K$500,4,FALSE))</f>
        <v/>
      </c>
      <c r="D209" s="143" t="str">
        <f>IF(ISERROR(VLOOKUP(A209,'[1]Z03 收入决算表(财决03表)'!$A$10:$K$500,5,FALSE)),"",VLOOKUP(A209,'[1]Z03 收入决算表(财决03表)'!$A$10:$K$500,5,FALSE))</f>
        <v/>
      </c>
      <c r="E209" s="143" t="str">
        <f>IF(ISERROR(VLOOKUP(A209,'[1]Z03 收入决算表(财决03表)'!$A$10:$K$500,6,FALSE)),"",VLOOKUP(A209,'[1]Z03 收入决算表(财决03表)'!$A$10:$K$500,6,FALSE))</f>
        <v/>
      </c>
      <c r="F209" s="143" t="str">
        <f>IF(ISERROR(VLOOKUP(A209,'[1]Z03 收入决算表(财决03表)'!$A$10:$K$500,7,FALSE)),"",VLOOKUP(A209,'[1]Z03 收入决算表(财决03表)'!$A$10:$K$500,7,FALSE))</f>
        <v/>
      </c>
      <c r="G209" s="143" t="str">
        <f>IF(ISERROR(VLOOKUP(A209,'[1]Z03 收入决算表(财决03表)'!$A$10:$K$500,8,FALSE)),"",VLOOKUP(A209,'[1]Z03 收入决算表(财决03表)'!$A$10:$K$500,8,FALSE))</f>
        <v/>
      </c>
      <c r="H209" s="143" t="str">
        <f>IF(ISERROR(VLOOKUP(A209,'[1]Z03 收入决算表(财决03表)'!$A$10:$K$500,9,FALSE)),"",VLOOKUP(A209,'[1]Z03 收入决算表(财决03表)'!$A$10:$K$500,9,FALSE))</f>
        <v/>
      </c>
      <c r="I209" s="143" t="str">
        <f>IF(ISERROR(VLOOKUP(A209,'[1]Z03 收入决算表(财决03表)'!$A$10:$K$500,10,FALSE)),"",VLOOKUP(A209,'[1]Z03 收入决算表(财决03表)'!$A$10:$K$500,10,FALSE))</f>
        <v/>
      </c>
      <c r="J209" s="143" t="str">
        <f>IF(ISERROR(VLOOKUP(A209,'[1]Z03 收入决算表(财决03表)'!$A$10:$K$500,11,FALSE)),"",VLOOKUP(A209,'[1]Z03 收入决算表(财决03表)'!$A$10:$K$500,11,FALSE))</f>
        <v/>
      </c>
      <c r="K209" s="165">
        <f>'[1]Z03 收入决算表(财决03表)'!A208</f>
        <v>0</v>
      </c>
      <c r="L209" s="154">
        <f>'[1]Z03 收入决算表(财决03表)'!$E208</f>
        <v>0</v>
      </c>
      <c r="M209" s="150" t="str">
        <f t="shared" si="7"/>
        <v/>
      </c>
    </row>
    <row r="210" ht="22.5" customHeight="1" spans="1:13">
      <c r="A210" s="142" t="str">
        <f t="shared" si="6"/>
        <v/>
      </c>
      <c r="B210" s="142"/>
      <c r="C210" s="142" t="str">
        <f>IF(ISERROR(VLOOKUP(A210,'[1]Z03 收入决算表(财决03表)'!$A$10:$K$500,4,FALSE)),"",VLOOKUP(A210,'[1]Z03 收入决算表(财决03表)'!$A$10:$K$500,4,FALSE))</f>
        <v/>
      </c>
      <c r="D210" s="143" t="str">
        <f>IF(ISERROR(VLOOKUP(A210,'[1]Z03 收入决算表(财决03表)'!$A$10:$K$500,5,FALSE)),"",VLOOKUP(A210,'[1]Z03 收入决算表(财决03表)'!$A$10:$K$500,5,FALSE))</f>
        <v/>
      </c>
      <c r="E210" s="143" t="str">
        <f>IF(ISERROR(VLOOKUP(A210,'[1]Z03 收入决算表(财决03表)'!$A$10:$K$500,6,FALSE)),"",VLOOKUP(A210,'[1]Z03 收入决算表(财决03表)'!$A$10:$K$500,6,FALSE))</f>
        <v/>
      </c>
      <c r="F210" s="143" t="str">
        <f>IF(ISERROR(VLOOKUP(A210,'[1]Z03 收入决算表(财决03表)'!$A$10:$K$500,7,FALSE)),"",VLOOKUP(A210,'[1]Z03 收入决算表(财决03表)'!$A$10:$K$500,7,FALSE))</f>
        <v/>
      </c>
      <c r="G210" s="143" t="str">
        <f>IF(ISERROR(VLOOKUP(A210,'[1]Z03 收入决算表(财决03表)'!$A$10:$K$500,8,FALSE)),"",VLOOKUP(A210,'[1]Z03 收入决算表(财决03表)'!$A$10:$K$500,8,FALSE))</f>
        <v/>
      </c>
      <c r="H210" s="143" t="str">
        <f>IF(ISERROR(VLOOKUP(A210,'[1]Z03 收入决算表(财决03表)'!$A$10:$K$500,9,FALSE)),"",VLOOKUP(A210,'[1]Z03 收入决算表(财决03表)'!$A$10:$K$500,9,FALSE))</f>
        <v/>
      </c>
      <c r="I210" s="143" t="str">
        <f>IF(ISERROR(VLOOKUP(A210,'[1]Z03 收入决算表(财决03表)'!$A$10:$K$500,10,FALSE)),"",VLOOKUP(A210,'[1]Z03 收入决算表(财决03表)'!$A$10:$K$500,10,FALSE))</f>
        <v/>
      </c>
      <c r="J210" s="143" t="str">
        <f>IF(ISERROR(VLOOKUP(A210,'[1]Z03 收入决算表(财决03表)'!$A$10:$K$500,11,FALSE)),"",VLOOKUP(A210,'[1]Z03 收入决算表(财决03表)'!$A$10:$K$500,11,FALSE))</f>
        <v/>
      </c>
      <c r="K210" s="165">
        <f>'[1]Z03 收入决算表(财决03表)'!A209</f>
        <v>0</v>
      </c>
      <c r="L210" s="154">
        <f>'[1]Z03 收入决算表(财决03表)'!$E209</f>
        <v>0</v>
      </c>
      <c r="M210" s="150" t="str">
        <f t="shared" si="7"/>
        <v/>
      </c>
    </row>
    <row r="211" ht="22.5" customHeight="1" spans="1:13">
      <c r="A211" s="142" t="str">
        <f t="shared" si="6"/>
        <v/>
      </c>
      <c r="B211" s="142"/>
      <c r="C211" s="142" t="str">
        <f>IF(ISERROR(VLOOKUP(A211,'[1]Z03 收入决算表(财决03表)'!$A$10:$K$500,4,FALSE)),"",VLOOKUP(A211,'[1]Z03 收入决算表(财决03表)'!$A$10:$K$500,4,FALSE))</f>
        <v/>
      </c>
      <c r="D211" s="143" t="str">
        <f>IF(ISERROR(VLOOKUP(A211,'[1]Z03 收入决算表(财决03表)'!$A$10:$K$500,5,FALSE)),"",VLOOKUP(A211,'[1]Z03 收入决算表(财决03表)'!$A$10:$K$500,5,FALSE))</f>
        <v/>
      </c>
      <c r="E211" s="143" t="str">
        <f>IF(ISERROR(VLOOKUP(A211,'[1]Z03 收入决算表(财决03表)'!$A$10:$K$500,6,FALSE)),"",VLOOKUP(A211,'[1]Z03 收入决算表(财决03表)'!$A$10:$K$500,6,FALSE))</f>
        <v/>
      </c>
      <c r="F211" s="143" t="str">
        <f>IF(ISERROR(VLOOKUP(A211,'[1]Z03 收入决算表(财决03表)'!$A$10:$K$500,7,FALSE)),"",VLOOKUP(A211,'[1]Z03 收入决算表(财决03表)'!$A$10:$K$500,7,FALSE))</f>
        <v/>
      </c>
      <c r="G211" s="143" t="str">
        <f>IF(ISERROR(VLOOKUP(A211,'[1]Z03 收入决算表(财决03表)'!$A$10:$K$500,8,FALSE)),"",VLOOKUP(A211,'[1]Z03 收入决算表(财决03表)'!$A$10:$K$500,8,FALSE))</f>
        <v/>
      </c>
      <c r="H211" s="143" t="str">
        <f>IF(ISERROR(VLOOKUP(A211,'[1]Z03 收入决算表(财决03表)'!$A$10:$K$500,9,FALSE)),"",VLOOKUP(A211,'[1]Z03 收入决算表(财决03表)'!$A$10:$K$500,9,FALSE))</f>
        <v/>
      </c>
      <c r="I211" s="143" t="str">
        <f>IF(ISERROR(VLOOKUP(A211,'[1]Z03 收入决算表(财决03表)'!$A$10:$K$500,10,FALSE)),"",VLOOKUP(A211,'[1]Z03 收入决算表(财决03表)'!$A$10:$K$500,10,FALSE))</f>
        <v/>
      </c>
      <c r="J211" s="143" t="str">
        <f>IF(ISERROR(VLOOKUP(A211,'[1]Z03 收入决算表(财决03表)'!$A$10:$K$500,11,FALSE)),"",VLOOKUP(A211,'[1]Z03 收入决算表(财决03表)'!$A$10:$K$500,11,FALSE))</f>
        <v/>
      </c>
      <c r="K211" s="165">
        <f>'[1]Z03 收入决算表(财决03表)'!A210</f>
        <v>0</v>
      </c>
      <c r="L211" s="154">
        <f>'[1]Z03 收入决算表(财决03表)'!$E210</f>
        <v>0</v>
      </c>
      <c r="M211" s="150" t="str">
        <f t="shared" si="7"/>
        <v/>
      </c>
    </row>
    <row r="212" ht="22.5" customHeight="1" spans="1:13">
      <c r="A212" s="142" t="str">
        <f t="shared" si="6"/>
        <v/>
      </c>
      <c r="B212" s="142"/>
      <c r="C212" s="142" t="str">
        <f>IF(ISERROR(VLOOKUP(A212,'[1]Z03 收入决算表(财决03表)'!$A$10:$K$500,4,FALSE)),"",VLOOKUP(A212,'[1]Z03 收入决算表(财决03表)'!$A$10:$K$500,4,FALSE))</f>
        <v/>
      </c>
      <c r="D212" s="143" t="str">
        <f>IF(ISERROR(VLOOKUP(A212,'[1]Z03 收入决算表(财决03表)'!$A$10:$K$500,5,FALSE)),"",VLOOKUP(A212,'[1]Z03 收入决算表(财决03表)'!$A$10:$K$500,5,FALSE))</f>
        <v/>
      </c>
      <c r="E212" s="143" t="str">
        <f>IF(ISERROR(VLOOKUP(A212,'[1]Z03 收入决算表(财决03表)'!$A$10:$K$500,6,FALSE)),"",VLOOKUP(A212,'[1]Z03 收入决算表(财决03表)'!$A$10:$K$500,6,FALSE))</f>
        <v/>
      </c>
      <c r="F212" s="143" t="str">
        <f>IF(ISERROR(VLOOKUP(A212,'[1]Z03 收入决算表(财决03表)'!$A$10:$K$500,7,FALSE)),"",VLOOKUP(A212,'[1]Z03 收入决算表(财决03表)'!$A$10:$K$500,7,FALSE))</f>
        <v/>
      </c>
      <c r="G212" s="143" t="str">
        <f>IF(ISERROR(VLOOKUP(A212,'[1]Z03 收入决算表(财决03表)'!$A$10:$K$500,8,FALSE)),"",VLOOKUP(A212,'[1]Z03 收入决算表(财决03表)'!$A$10:$K$500,8,FALSE))</f>
        <v/>
      </c>
      <c r="H212" s="143" t="str">
        <f>IF(ISERROR(VLOOKUP(A212,'[1]Z03 收入决算表(财决03表)'!$A$10:$K$500,9,FALSE)),"",VLOOKUP(A212,'[1]Z03 收入决算表(财决03表)'!$A$10:$K$500,9,FALSE))</f>
        <v/>
      </c>
      <c r="I212" s="143" t="str">
        <f>IF(ISERROR(VLOOKUP(A212,'[1]Z03 收入决算表(财决03表)'!$A$10:$K$500,10,FALSE)),"",VLOOKUP(A212,'[1]Z03 收入决算表(财决03表)'!$A$10:$K$500,10,FALSE))</f>
        <v/>
      </c>
      <c r="J212" s="143" t="str">
        <f>IF(ISERROR(VLOOKUP(A212,'[1]Z03 收入决算表(财决03表)'!$A$10:$K$500,11,FALSE)),"",VLOOKUP(A212,'[1]Z03 收入决算表(财决03表)'!$A$10:$K$500,11,FALSE))</f>
        <v/>
      </c>
      <c r="K212" s="165">
        <f>'[1]Z03 收入决算表(财决03表)'!A211</f>
        <v>0</v>
      </c>
      <c r="L212" s="154">
        <f>'[1]Z03 收入决算表(财决03表)'!$E211</f>
        <v>0</v>
      </c>
      <c r="M212" s="150" t="str">
        <f t="shared" si="7"/>
        <v/>
      </c>
    </row>
    <row r="213" ht="22.5" customHeight="1" spans="1:13">
      <c r="A213" s="142" t="str">
        <f t="shared" si="6"/>
        <v/>
      </c>
      <c r="B213" s="142"/>
      <c r="C213" s="142" t="str">
        <f>IF(ISERROR(VLOOKUP(A213,'[1]Z03 收入决算表(财决03表)'!$A$10:$K$500,4,FALSE)),"",VLOOKUP(A213,'[1]Z03 收入决算表(财决03表)'!$A$10:$K$500,4,FALSE))</f>
        <v/>
      </c>
      <c r="D213" s="143" t="str">
        <f>IF(ISERROR(VLOOKUP(A213,'[1]Z03 收入决算表(财决03表)'!$A$10:$K$500,5,FALSE)),"",VLOOKUP(A213,'[1]Z03 收入决算表(财决03表)'!$A$10:$K$500,5,FALSE))</f>
        <v/>
      </c>
      <c r="E213" s="143" t="str">
        <f>IF(ISERROR(VLOOKUP(A213,'[1]Z03 收入决算表(财决03表)'!$A$10:$K$500,6,FALSE)),"",VLOOKUP(A213,'[1]Z03 收入决算表(财决03表)'!$A$10:$K$500,6,FALSE))</f>
        <v/>
      </c>
      <c r="F213" s="143" t="str">
        <f>IF(ISERROR(VLOOKUP(A213,'[1]Z03 收入决算表(财决03表)'!$A$10:$K$500,7,FALSE)),"",VLOOKUP(A213,'[1]Z03 收入决算表(财决03表)'!$A$10:$K$500,7,FALSE))</f>
        <v/>
      </c>
      <c r="G213" s="143" t="str">
        <f>IF(ISERROR(VLOOKUP(A213,'[1]Z03 收入决算表(财决03表)'!$A$10:$K$500,8,FALSE)),"",VLOOKUP(A213,'[1]Z03 收入决算表(财决03表)'!$A$10:$K$500,8,FALSE))</f>
        <v/>
      </c>
      <c r="H213" s="143" t="str">
        <f>IF(ISERROR(VLOOKUP(A213,'[1]Z03 收入决算表(财决03表)'!$A$10:$K$500,9,FALSE)),"",VLOOKUP(A213,'[1]Z03 收入决算表(财决03表)'!$A$10:$K$500,9,FALSE))</f>
        <v/>
      </c>
      <c r="I213" s="143" t="str">
        <f>IF(ISERROR(VLOOKUP(A213,'[1]Z03 收入决算表(财决03表)'!$A$10:$K$500,10,FALSE)),"",VLOOKUP(A213,'[1]Z03 收入决算表(财决03表)'!$A$10:$K$500,10,FALSE))</f>
        <v/>
      </c>
      <c r="J213" s="143" t="str">
        <f>IF(ISERROR(VLOOKUP(A213,'[1]Z03 收入决算表(财决03表)'!$A$10:$K$500,11,FALSE)),"",VLOOKUP(A213,'[1]Z03 收入决算表(财决03表)'!$A$10:$K$500,11,FALSE))</f>
        <v/>
      </c>
      <c r="K213" s="165">
        <f>'[1]Z03 收入决算表(财决03表)'!A212</f>
        <v>0</v>
      </c>
      <c r="L213" s="154">
        <f>'[1]Z03 收入决算表(财决03表)'!$E212</f>
        <v>0</v>
      </c>
      <c r="M213" s="150" t="str">
        <f t="shared" si="7"/>
        <v/>
      </c>
    </row>
    <row r="214" ht="22.5" customHeight="1" spans="1:13">
      <c r="A214" s="142" t="str">
        <f t="shared" si="6"/>
        <v/>
      </c>
      <c r="B214" s="142"/>
      <c r="C214" s="142" t="str">
        <f>IF(ISERROR(VLOOKUP(A214,'[1]Z03 收入决算表(财决03表)'!$A$10:$K$500,4,FALSE)),"",VLOOKUP(A214,'[1]Z03 收入决算表(财决03表)'!$A$10:$K$500,4,FALSE))</f>
        <v/>
      </c>
      <c r="D214" s="143" t="str">
        <f>IF(ISERROR(VLOOKUP(A214,'[1]Z03 收入决算表(财决03表)'!$A$10:$K$500,5,FALSE)),"",VLOOKUP(A214,'[1]Z03 收入决算表(财决03表)'!$A$10:$K$500,5,FALSE))</f>
        <v/>
      </c>
      <c r="E214" s="143" t="str">
        <f>IF(ISERROR(VLOOKUP(A214,'[1]Z03 收入决算表(财决03表)'!$A$10:$K$500,6,FALSE)),"",VLOOKUP(A214,'[1]Z03 收入决算表(财决03表)'!$A$10:$K$500,6,FALSE))</f>
        <v/>
      </c>
      <c r="F214" s="143" t="str">
        <f>IF(ISERROR(VLOOKUP(A214,'[1]Z03 收入决算表(财决03表)'!$A$10:$K$500,7,FALSE)),"",VLOOKUP(A214,'[1]Z03 收入决算表(财决03表)'!$A$10:$K$500,7,FALSE))</f>
        <v/>
      </c>
      <c r="G214" s="143" t="str">
        <f>IF(ISERROR(VLOOKUP(A214,'[1]Z03 收入决算表(财决03表)'!$A$10:$K$500,8,FALSE)),"",VLOOKUP(A214,'[1]Z03 收入决算表(财决03表)'!$A$10:$K$500,8,FALSE))</f>
        <v/>
      </c>
      <c r="H214" s="143" t="str">
        <f>IF(ISERROR(VLOOKUP(A214,'[1]Z03 收入决算表(财决03表)'!$A$10:$K$500,9,FALSE)),"",VLOOKUP(A214,'[1]Z03 收入决算表(财决03表)'!$A$10:$K$500,9,FALSE))</f>
        <v/>
      </c>
      <c r="I214" s="143" t="str">
        <f>IF(ISERROR(VLOOKUP(A214,'[1]Z03 收入决算表(财决03表)'!$A$10:$K$500,10,FALSE)),"",VLOOKUP(A214,'[1]Z03 收入决算表(财决03表)'!$A$10:$K$500,10,FALSE))</f>
        <v/>
      </c>
      <c r="J214" s="143" t="str">
        <f>IF(ISERROR(VLOOKUP(A214,'[1]Z03 收入决算表(财决03表)'!$A$10:$K$500,11,FALSE)),"",VLOOKUP(A214,'[1]Z03 收入决算表(财决03表)'!$A$10:$K$500,11,FALSE))</f>
        <v/>
      </c>
      <c r="K214" s="165">
        <f>'[1]Z03 收入决算表(财决03表)'!A213</f>
        <v>0</v>
      </c>
      <c r="L214" s="154">
        <f>'[1]Z03 收入决算表(财决03表)'!$E213</f>
        <v>0</v>
      </c>
      <c r="M214" s="150" t="str">
        <f t="shared" si="7"/>
        <v/>
      </c>
    </row>
    <row r="215" ht="22.5" customHeight="1" spans="1:13">
      <c r="A215" s="142" t="str">
        <f t="shared" si="6"/>
        <v/>
      </c>
      <c r="B215" s="142"/>
      <c r="C215" s="142" t="str">
        <f>IF(ISERROR(VLOOKUP(A215,'[1]Z03 收入决算表(财决03表)'!$A$10:$K$500,4,FALSE)),"",VLOOKUP(A215,'[1]Z03 收入决算表(财决03表)'!$A$10:$K$500,4,FALSE))</f>
        <v/>
      </c>
      <c r="D215" s="143" t="str">
        <f>IF(ISERROR(VLOOKUP(A215,'[1]Z03 收入决算表(财决03表)'!$A$10:$K$500,5,FALSE)),"",VLOOKUP(A215,'[1]Z03 收入决算表(财决03表)'!$A$10:$K$500,5,FALSE))</f>
        <v/>
      </c>
      <c r="E215" s="143" t="str">
        <f>IF(ISERROR(VLOOKUP(A215,'[1]Z03 收入决算表(财决03表)'!$A$10:$K$500,6,FALSE)),"",VLOOKUP(A215,'[1]Z03 收入决算表(财决03表)'!$A$10:$K$500,6,FALSE))</f>
        <v/>
      </c>
      <c r="F215" s="143" t="str">
        <f>IF(ISERROR(VLOOKUP(A215,'[1]Z03 收入决算表(财决03表)'!$A$10:$K$500,7,FALSE)),"",VLOOKUP(A215,'[1]Z03 收入决算表(财决03表)'!$A$10:$K$500,7,FALSE))</f>
        <v/>
      </c>
      <c r="G215" s="143" t="str">
        <f>IF(ISERROR(VLOOKUP(A215,'[1]Z03 收入决算表(财决03表)'!$A$10:$K$500,8,FALSE)),"",VLOOKUP(A215,'[1]Z03 收入决算表(财决03表)'!$A$10:$K$500,8,FALSE))</f>
        <v/>
      </c>
      <c r="H215" s="143" t="str">
        <f>IF(ISERROR(VLOOKUP(A215,'[1]Z03 收入决算表(财决03表)'!$A$10:$K$500,9,FALSE)),"",VLOOKUP(A215,'[1]Z03 收入决算表(财决03表)'!$A$10:$K$500,9,FALSE))</f>
        <v/>
      </c>
      <c r="I215" s="143" t="str">
        <f>IF(ISERROR(VLOOKUP(A215,'[1]Z03 收入决算表(财决03表)'!$A$10:$K$500,10,FALSE)),"",VLOOKUP(A215,'[1]Z03 收入决算表(财决03表)'!$A$10:$K$500,10,FALSE))</f>
        <v/>
      </c>
      <c r="J215" s="143" t="str">
        <f>IF(ISERROR(VLOOKUP(A215,'[1]Z03 收入决算表(财决03表)'!$A$10:$K$500,11,FALSE)),"",VLOOKUP(A215,'[1]Z03 收入决算表(财决03表)'!$A$10:$K$500,11,FALSE))</f>
        <v/>
      </c>
      <c r="K215" s="165">
        <f>'[1]Z03 收入决算表(财决03表)'!A214</f>
        <v>0</v>
      </c>
      <c r="L215" s="154">
        <f>'[1]Z03 收入决算表(财决03表)'!$E214</f>
        <v>0</v>
      </c>
      <c r="M215" s="150" t="str">
        <f t="shared" si="7"/>
        <v/>
      </c>
    </row>
    <row r="216" ht="22.5" customHeight="1" spans="1:13">
      <c r="A216" s="142" t="str">
        <f t="shared" si="6"/>
        <v/>
      </c>
      <c r="B216" s="142"/>
      <c r="C216" s="142" t="str">
        <f>IF(ISERROR(VLOOKUP(A216,'[1]Z03 收入决算表(财决03表)'!$A$10:$K$500,4,FALSE)),"",VLOOKUP(A216,'[1]Z03 收入决算表(财决03表)'!$A$10:$K$500,4,FALSE))</f>
        <v/>
      </c>
      <c r="D216" s="143" t="str">
        <f>IF(ISERROR(VLOOKUP(A216,'[1]Z03 收入决算表(财决03表)'!$A$10:$K$500,5,FALSE)),"",VLOOKUP(A216,'[1]Z03 收入决算表(财决03表)'!$A$10:$K$500,5,FALSE))</f>
        <v/>
      </c>
      <c r="E216" s="143" t="str">
        <f>IF(ISERROR(VLOOKUP(A216,'[1]Z03 收入决算表(财决03表)'!$A$10:$K$500,6,FALSE)),"",VLOOKUP(A216,'[1]Z03 收入决算表(财决03表)'!$A$10:$K$500,6,FALSE))</f>
        <v/>
      </c>
      <c r="F216" s="143" t="str">
        <f>IF(ISERROR(VLOOKUP(A216,'[1]Z03 收入决算表(财决03表)'!$A$10:$K$500,7,FALSE)),"",VLOOKUP(A216,'[1]Z03 收入决算表(财决03表)'!$A$10:$K$500,7,FALSE))</f>
        <v/>
      </c>
      <c r="G216" s="143" t="str">
        <f>IF(ISERROR(VLOOKUP(A216,'[1]Z03 收入决算表(财决03表)'!$A$10:$K$500,8,FALSE)),"",VLOOKUP(A216,'[1]Z03 收入决算表(财决03表)'!$A$10:$K$500,8,FALSE))</f>
        <v/>
      </c>
      <c r="H216" s="143" t="str">
        <f>IF(ISERROR(VLOOKUP(A216,'[1]Z03 收入决算表(财决03表)'!$A$10:$K$500,9,FALSE)),"",VLOOKUP(A216,'[1]Z03 收入决算表(财决03表)'!$A$10:$K$500,9,FALSE))</f>
        <v/>
      </c>
      <c r="I216" s="143" t="str">
        <f>IF(ISERROR(VLOOKUP(A216,'[1]Z03 收入决算表(财决03表)'!$A$10:$K$500,10,FALSE)),"",VLOOKUP(A216,'[1]Z03 收入决算表(财决03表)'!$A$10:$K$500,10,FALSE))</f>
        <v/>
      </c>
      <c r="J216" s="143" t="str">
        <f>IF(ISERROR(VLOOKUP(A216,'[1]Z03 收入决算表(财决03表)'!$A$10:$K$500,11,FALSE)),"",VLOOKUP(A216,'[1]Z03 收入决算表(财决03表)'!$A$10:$K$500,11,FALSE))</f>
        <v/>
      </c>
      <c r="K216" s="165">
        <f>'[1]Z03 收入决算表(财决03表)'!A215</f>
        <v>0</v>
      </c>
      <c r="L216" s="154">
        <f>'[1]Z03 收入决算表(财决03表)'!$E215</f>
        <v>0</v>
      </c>
      <c r="M216" s="150" t="str">
        <f t="shared" si="7"/>
        <v/>
      </c>
    </row>
    <row r="217" ht="22.5" customHeight="1" spans="1:13">
      <c r="A217" s="142" t="str">
        <f t="shared" si="6"/>
        <v/>
      </c>
      <c r="B217" s="142"/>
      <c r="C217" s="142" t="str">
        <f>IF(ISERROR(VLOOKUP(A217,'[1]Z03 收入决算表(财决03表)'!$A$10:$K$500,4,FALSE)),"",VLOOKUP(A217,'[1]Z03 收入决算表(财决03表)'!$A$10:$K$500,4,FALSE))</f>
        <v/>
      </c>
      <c r="D217" s="143" t="str">
        <f>IF(ISERROR(VLOOKUP(A217,'[1]Z03 收入决算表(财决03表)'!$A$10:$K$500,5,FALSE)),"",VLOOKUP(A217,'[1]Z03 收入决算表(财决03表)'!$A$10:$K$500,5,FALSE))</f>
        <v/>
      </c>
      <c r="E217" s="143" t="str">
        <f>IF(ISERROR(VLOOKUP(A217,'[1]Z03 收入决算表(财决03表)'!$A$10:$K$500,6,FALSE)),"",VLOOKUP(A217,'[1]Z03 收入决算表(财决03表)'!$A$10:$K$500,6,FALSE))</f>
        <v/>
      </c>
      <c r="F217" s="143" t="str">
        <f>IF(ISERROR(VLOOKUP(A217,'[1]Z03 收入决算表(财决03表)'!$A$10:$K$500,7,FALSE)),"",VLOOKUP(A217,'[1]Z03 收入决算表(财决03表)'!$A$10:$K$500,7,FALSE))</f>
        <v/>
      </c>
      <c r="G217" s="143" t="str">
        <f>IF(ISERROR(VLOOKUP(A217,'[1]Z03 收入决算表(财决03表)'!$A$10:$K$500,8,FALSE)),"",VLOOKUP(A217,'[1]Z03 收入决算表(财决03表)'!$A$10:$K$500,8,FALSE))</f>
        <v/>
      </c>
      <c r="H217" s="143" t="str">
        <f>IF(ISERROR(VLOOKUP(A217,'[1]Z03 收入决算表(财决03表)'!$A$10:$K$500,9,FALSE)),"",VLOOKUP(A217,'[1]Z03 收入决算表(财决03表)'!$A$10:$K$500,9,FALSE))</f>
        <v/>
      </c>
      <c r="I217" s="143" t="str">
        <f>IF(ISERROR(VLOOKUP(A217,'[1]Z03 收入决算表(财决03表)'!$A$10:$K$500,10,FALSE)),"",VLOOKUP(A217,'[1]Z03 收入决算表(财决03表)'!$A$10:$K$500,10,FALSE))</f>
        <v/>
      </c>
      <c r="J217" s="143" t="str">
        <f>IF(ISERROR(VLOOKUP(A217,'[1]Z03 收入决算表(财决03表)'!$A$10:$K$500,11,FALSE)),"",VLOOKUP(A217,'[1]Z03 收入决算表(财决03表)'!$A$10:$K$500,11,FALSE))</f>
        <v/>
      </c>
      <c r="K217" s="165">
        <f>'[1]Z03 收入决算表(财决03表)'!A216</f>
        <v>0</v>
      </c>
      <c r="L217" s="154">
        <f>'[1]Z03 收入决算表(财决03表)'!$E216</f>
        <v>0</v>
      </c>
      <c r="M217" s="150" t="str">
        <f t="shared" si="7"/>
        <v/>
      </c>
    </row>
    <row r="218" ht="22.5" customHeight="1" spans="1:13">
      <c r="A218" s="142" t="str">
        <f t="shared" si="6"/>
        <v/>
      </c>
      <c r="B218" s="142"/>
      <c r="C218" s="142" t="str">
        <f>IF(ISERROR(VLOOKUP(A218,'[1]Z03 收入决算表(财决03表)'!$A$10:$K$500,4,FALSE)),"",VLOOKUP(A218,'[1]Z03 收入决算表(财决03表)'!$A$10:$K$500,4,FALSE))</f>
        <v/>
      </c>
      <c r="D218" s="143" t="str">
        <f>IF(ISERROR(VLOOKUP(A218,'[1]Z03 收入决算表(财决03表)'!$A$10:$K$500,5,FALSE)),"",VLOOKUP(A218,'[1]Z03 收入决算表(财决03表)'!$A$10:$K$500,5,FALSE))</f>
        <v/>
      </c>
      <c r="E218" s="143" t="str">
        <f>IF(ISERROR(VLOOKUP(A218,'[1]Z03 收入决算表(财决03表)'!$A$10:$K$500,6,FALSE)),"",VLOOKUP(A218,'[1]Z03 收入决算表(财决03表)'!$A$10:$K$500,6,FALSE))</f>
        <v/>
      </c>
      <c r="F218" s="143" t="str">
        <f>IF(ISERROR(VLOOKUP(A218,'[1]Z03 收入决算表(财决03表)'!$A$10:$K$500,7,FALSE)),"",VLOOKUP(A218,'[1]Z03 收入决算表(财决03表)'!$A$10:$K$500,7,FALSE))</f>
        <v/>
      </c>
      <c r="G218" s="143" t="str">
        <f>IF(ISERROR(VLOOKUP(A218,'[1]Z03 收入决算表(财决03表)'!$A$10:$K$500,8,FALSE)),"",VLOOKUP(A218,'[1]Z03 收入决算表(财决03表)'!$A$10:$K$500,8,FALSE))</f>
        <v/>
      </c>
      <c r="H218" s="143" t="str">
        <f>IF(ISERROR(VLOOKUP(A218,'[1]Z03 收入决算表(财决03表)'!$A$10:$K$500,9,FALSE)),"",VLOOKUP(A218,'[1]Z03 收入决算表(财决03表)'!$A$10:$K$500,9,FALSE))</f>
        <v/>
      </c>
      <c r="I218" s="143" t="str">
        <f>IF(ISERROR(VLOOKUP(A218,'[1]Z03 收入决算表(财决03表)'!$A$10:$K$500,10,FALSE)),"",VLOOKUP(A218,'[1]Z03 收入决算表(财决03表)'!$A$10:$K$500,10,FALSE))</f>
        <v/>
      </c>
      <c r="J218" s="143" t="str">
        <f>IF(ISERROR(VLOOKUP(A218,'[1]Z03 收入决算表(财决03表)'!$A$10:$K$500,11,FALSE)),"",VLOOKUP(A218,'[1]Z03 收入决算表(财决03表)'!$A$10:$K$500,11,FALSE))</f>
        <v/>
      </c>
      <c r="K218" s="165">
        <f>'[1]Z03 收入决算表(财决03表)'!A217</f>
        <v>0</v>
      </c>
      <c r="L218" s="154">
        <f>'[1]Z03 收入决算表(财决03表)'!$E217</f>
        <v>0</v>
      </c>
      <c r="M218" s="150" t="str">
        <f t="shared" si="7"/>
        <v/>
      </c>
    </row>
    <row r="219" ht="22.5" customHeight="1" spans="1:13">
      <c r="A219" s="142" t="str">
        <f t="shared" si="6"/>
        <v/>
      </c>
      <c r="B219" s="142"/>
      <c r="C219" s="142" t="str">
        <f>IF(ISERROR(VLOOKUP(A219,'[1]Z03 收入决算表(财决03表)'!$A$10:$K$500,4,FALSE)),"",VLOOKUP(A219,'[1]Z03 收入决算表(财决03表)'!$A$10:$K$500,4,FALSE))</f>
        <v/>
      </c>
      <c r="D219" s="143" t="str">
        <f>IF(ISERROR(VLOOKUP(A219,'[1]Z03 收入决算表(财决03表)'!$A$10:$K$500,5,FALSE)),"",VLOOKUP(A219,'[1]Z03 收入决算表(财决03表)'!$A$10:$K$500,5,FALSE))</f>
        <v/>
      </c>
      <c r="E219" s="143" t="str">
        <f>IF(ISERROR(VLOOKUP(A219,'[1]Z03 收入决算表(财决03表)'!$A$10:$K$500,6,FALSE)),"",VLOOKUP(A219,'[1]Z03 收入决算表(财决03表)'!$A$10:$K$500,6,FALSE))</f>
        <v/>
      </c>
      <c r="F219" s="143" t="str">
        <f>IF(ISERROR(VLOOKUP(A219,'[1]Z03 收入决算表(财决03表)'!$A$10:$K$500,7,FALSE)),"",VLOOKUP(A219,'[1]Z03 收入决算表(财决03表)'!$A$10:$K$500,7,FALSE))</f>
        <v/>
      </c>
      <c r="G219" s="143" t="str">
        <f>IF(ISERROR(VLOOKUP(A219,'[1]Z03 收入决算表(财决03表)'!$A$10:$K$500,8,FALSE)),"",VLOOKUP(A219,'[1]Z03 收入决算表(财决03表)'!$A$10:$K$500,8,FALSE))</f>
        <v/>
      </c>
      <c r="H219" s="143" t="str">
        <f>IF(ISERROR(VLOOKUP(A219,'[1]Z03 收入决算表(财决03表)'!$A$10:$K$500,9,FALSE)),"",VLOOKUP(A219,'[1]Z03 收入决算表(财决03表)'!$A$10:$K$500,9,FALSE))</f>
        <v/>
      </c>
      <c r="I219" s="143" t="str">
        <f>IF(ISERROR(VLOOKUP(A219,'[1]Z03 收入决算表(财决03表)'!$A$10:$K$500,10,FALSE)),"",VLOOKUP(A219,'[1]Z03 收入决算表(财决03表)'!$A$10:$K$500,10,FALSE))</f>
        <v/>
      </c>
      <c r="J219" s="143" t="str">
        <f>IF(ISERROR(VLOOKUP(A219,'[1]Z03 收入决算表(财决03表)'!$A$10:$K$500,11,FALSE)),"",VLOOKUP(A219,'[1]Z03 收入决算表(财决03表)'!$A$10:$K$500,11,FALSE))</f>
        <v/>
      </c>
      <c r="K219" s="165">
        <f>'[1]Z03 收入决算表(财决03表)'!A218</f>
        <v>0</v>
      </c>
      <c r="L219" s="154">
        <f>'[1]Z03 收入决算表(财决03表)'!$E218</f>
        <v>0</v>
      </c>
      <c r="M219" s="150" t="str">
        <f t="shared" si="7"/>
        <v/>
      </c>
    </row>
    <row r="220" ht="22.5" customHeight="1" spans="1:13">
      <c r="A220" s="142" t="str">
        <f t="shared" si="6"/>
        <v/>
      </c>
      <c r="B220" s="142"/>
      <c r="C220" s="142" t="str">
        <f>IF(ISERROR(VLOOKUP(A220,'[1]Z03 收入决算表(财决03表)'!$A$10:$K$500,4,FALSE)),"",VLOOKUP(A220,'[1]Z03 收入决算表(财决03表)'!$A$10:$K$500,4,FALSE))</f>
        <v/>
      </c>
      <c r="D220" s="143" t="str">
        <f>IF(ISERROR(VLOOKUP(A220,'[1]Z03 收入决算表(财决03表)'!$A$10:$K$500,5,FALSE)),"",VLOOKUP(A220,'[1]Z03 收入决算表(财决03表)'!$A$10:$K$500,5,FALSE))</f>
        <v/>
      </c>
      <c r="E220" s="143" t="str">
        <f>IF(ISERROR(VLOOKUP(A220,'[1]Z03 收入决算表(财决03表)'!$A$10:$K$500,6,FALSE)),"",VLOOKUP(A220,'[1]Z03 收入决算表(财决03表)'!$A$10:$K$500,6,FALSE))</f>
        <v/>
      </c>
      <c r="F220" s="143" t="str">
        <f>IF(ISERROR(VLOOKUP(A220,'[1]Z03 收入决算表(财决03表)'!$A$10:$K$500,7,FALSE)),"",VLOOKUP(A220,'[1]Z03 收入决算表(财决03表)'!$A$10:$K$500,7,FALSE))</f>
        <v/>
      </c>
      <c r="G220" s="143" t="str">
        <f>IF(ISERROR(VLOOKUP(A220,'[1]Z03 收入决算表(财决03表)'!$A$10:$K$500,8,FALSE)),"",VLOOKUP(A220,'[1]Z03 收入决算表(财决03表)'!$A$10:$K$500,8,FALSE))</f>
        <v/>
      </c>
      <c r="H220" s="143" t="str">
        <f>IF(ISERROR(VLOOKUP(A220,'[1]Z03 收入决算表(财决03表)'!$A$10:$K$500,9,FALSE)),"",VLOOKUP(A220,'[1]Z03 收入决算表(财决03表)'!$A$10:$K$500,9,FALSE))</f>
        <v/>
      </c>
      <c r="I220" s="143" t="str">
        <f>IF(ISERROR(VLOOKUP(A220,'[1]Z03 收入决算表(财决03表)'!$A$10:$K$500,10,FALSE)),"",VLOOKUP(A220,'[1]Z03 收入决算表(财决03表)'!$A$10:$K$500,10,FALSE))</f>
        <v/>
      </c>
      <c r="J220" s="143" t="str">
        <f>IF(ISERROR(VLOOKUP(A220,'[1]Z03 收入决算表(财决03表)'!$A$10:$K$500,11,FALSE)),"",VLOOKUP(A220,'[1]Z03 收入决算表(财决03表)'!$A$10:$K$500,11,FALSE))</f>
        <v/>
      </c>
      <c r="K220" s="165">
        <f>'[1]Z03 收入决算表(财决03表)'!A219</f>
        <v>0</v>
      </c>
      <c r="L220" s="154">
        <f>'[1]Z03 收入决算表(财决03表)'!$E219</f>
        <v>0</v>
      </c>
      <c r="M220" s="150" t="str">
        <f t="shared" si="7"/>
        <v/>
      </c>
    </row>
    <row r="221" ht="22.5" customHeight="1" spans="1:13">
      <c r="A221" s="142" t="str">
        <f t="shared" si="6"/>
        <v/>
      </c>
      <c r="B221" s="142"/>
      <c r="C221" s="142" t="str">
        <f>IF(ISERROR(VLOOKUP(A221,'[1]Z03 收入决算表(财决03表)'!$A$10:$K$500,4,FALSE)),"",VLOOKUP(A221,'[1]Z03 收入决算表(财决03表)'!$A$10:$K$500,4,FALSE))</f>
        <v/>
      </c>
      <c r="D221" s="143" t="str">
        <f>IF(ISERROR(VLOOKUP(A221,'[1]Z03 收入决算表(财决03表)'!$A$10:$K$500,5,FALSE)),"",VLOOKUP(A221,'[1]Z03 收入决算表(财决03表)'!$A$10:$K$500,5,FALSE))</f>
        <v/>
      </c>
      <c r="E221" s="143" t="str">
        <f>IF(ISERROR(VLOOKUP(A221,'[1]Z03 收入决算表(财决03表)'!$A$10:$K$500,6,FALSE)),"",VLOOKUP(A221,'[1]Z03 收入决算表(财决03表)'!$A$10:$K$500,6,FALSE))</f>
        <v/>
      </c>
      <c r="F221" s="143" t="str">
        <f>IF(ISERROR(VLOOKUP(A221,'[1]Z03 收入决算表(财决03表)'!$A$10:$K$500,7,FALSE)),"",VLOOKUP(A221,'[1]Z03 收入决算表(财决03表)'!$A$10:$K$500,7,FALSE))</f>
        <v/>
      </c>
      <c r="G221" s="143" t="str">
        <f>IF(ISERROR(VLOOKUP(A221,'[1]Z03 收入决算表(财决03表)'!$A$10:$K$500,8,FALSE)),"",VLOOKUP(A221,'[1]Z03 收入决算表(财决03表)'!$A$10:$K$500,8,FALSE))</f>
        <v/>
      </c>
      <c r="H221" s="143" t="str">
        <f>IF(ISERROR(VLOOKUP(A221,'[1]Z03 收入决算表(财决03表)'!$A$10:$K$500,9,FALSE)),"",VLOOKUP(A221,'[1]Z03 收入决算表(财决03表)'!$A$10:$K$500,9,FALSE))</f>
        <v/>
      </c>
      <c r="I221" s="143" t="str">
        <f>IF(ISERROR(VLOOKUP(A221,'[1]Z03 收入决算表(财决03表)'!$A$10:$K$500,10,FALSE)),"",VLOOKUP(A221,'[1]Z03 收入决算表(财决03表)'!$A$10:$K$500,10,FALSE))</f>
        <v/>
      </c>
      <c r="J221" s="143" t="str">
        <f>IF(ISERROR(VLOOKUP(A221,'[1]Z03 收入决算表(财决03表)'!$A$10:$K$500,11,FALSE)),"",VLOOKUP(A221,'[1]Z03 收入决算表(财决03表)'!$A$10:$K$500,11,FALSE))</f>
        <v/>
      </c>
      <c r="K221" s="165">
        <f>'[1]Z03 收入决算表(财决03表)'!A220</f>
        <v>0</v>
      </c>
      <c r="L221" s="154">
        <f>'[1]Z03 收入决算表(财决03表)'!$E220</f>
        <v>0</v>
      </c>
      <c r="M221" s="150" t="str">
        <f t="shared" si="7"/>
        <v/>
      </c>
    </row>
    <row r="222" ht="22.5" customHeight="1" spans="1:13">
      <c r="A222" s="142" t="str">
        <f t="shared" si="6"/>
        <v/>
      </c>
      <c r="B222" s="142"/>
      <c r="C222" s="142" t="str">
        <f>IF(ISERROR(VLOOKUP(A222,'[1]Z03 收入决算表(财决03表)'!$A$10:$K$500,4,FALSE)),"",VLOOKUP(A222,'[1]Z03 收入决算表(财决03表)'!$A$10:$K$500,4,FALSE))</f>
        <v/>
      </c>
      <c r="D222" s="143" t="str">
        <f>IF(ISERROR(VLOOKUP(A222,'[1]Z03 收入决算表(财决03表)'!$A$10:$K$500,5,FALSE)),"",VLOOKUP(A222,'[1]Z03 收入决算表(财决03表)'!$A$10:$K$500,5,FALSE))</f>
        <v/>
      </c>
      <c r="E222" s="143" t="str">
        <f>IF(ISERROR(VLOOKUP(A222,'[1]Z03 收入决算表(财决03表)'!$A$10:$K$500,6,FALSE)),"",VLOOKUP(A222,'[1]Z03 收入决算表(财决03表)'!$A$10:$K$500,6,FALSE))</f>
        <v/>
      </c>
      <c r="F222" s="143" t="str">
        <f>IF(ISERROR(VLOOKUP(A222,'[1]Z03 收入决算表(财决03表)'!$A$10:$K$500,7,FALSE)),"",VLOOKUP(A222,'[1]Z03 收入决算表(财决03表)'!$A$10:$K$500,7,FALSE))</f>
        <v/>
      </c>
      <c r="G222" s="143" t="str">
        <f>IF(ISERROR(VLOOKUP(A222,'[1]Z03 收入决算表(财决03表)'!$A$10:$K$500,8,FALSE)),"",VLOOKUP(A222,'[1]Z03 收入决算表(财决03表)'!$A$10:$K$500,8,FALSE))</f>
        <v/>
      </c>
      <c r="H222" s="143" t="str">
        <f>IF(ISERROR(VLOOKUP(A222,'[1]Z03 收入决算表(财决03表)'!$A$10:$K$500,9,FALSE)),"",VLOOKUP(A222,'[1]Z03 收入决算表(财决03表)'!$A$10:$K$500,9,FALSE))</f>
        <v/>
      </c>
      <c r="I222" s="143" t="str">
        <f>IF(ISERROR(VLOOKUP(A222,'[1]Z03 收入决算表(财决03表)'!$A$10:$K$500,10,FALSE)),"",VLOOKUP(A222,'[1]Z03 收入决算表(财决03表)'!$A$10:$K$500,10,FALSE))</f>
        <v/>
      </c>
      <c r="J222" s="143" t="str">
        <f>IF(ISERROR(VLOOKUP(A222,'[1]Z03 收入决算表(财决03表)'!$A$10:$K$500,11,FALSE)),"",VLOOKUP(A222,'[1]Z03 收入决算表(财决03表)'!$A$10:$K$500,11,FALSE))</f>
        <v/>
      </c>
      <c r="K222" s="165">
        <f>'[1]Z03 收入决算表(财决03表)'!A221</f>
        <v>0</v>
      </c>
      <c r="L222" s="154">
        <f>'[1]Z03 收入决算表(财决03表)'!$E221</f>
        <v>0</v>
      </c>
      <c r="M222" s="150" t="str">
        <f t="shared" si="7"/>
        <v/>
      </c>
    </row>
    <row r="223" ht="22.5" customHeight="1" spans="1:13">
      <c r="A223" s="142" t="str">
        <f t="shared" si="6"/>
        <v/>
      </c>
      <c r="B223" s="142"/>
      <c r="C223" s="142" t="str">
        <f>IF(ISERROR(VLOOKUP(A223,'[1]Z03 收入决算表(财决03表)'!$A$10:$K$500,4,FALSE)),"",VLOOKUP(A223,'[1]Z03 收入决算表(财决03表)'!$A$10:$K$500,4,FALSE))</f>
        <v/>
      </c>
      <c r="D223" s="143" t="str">
        <f>IF(ISERROR(VLOOKUP(A223,'[1]Z03 收入决算表(财决03表)'!$A$10:$K$500,5,FALSE)),"",VLOOKUP(A223,'[1]Z03 收入决算表(财决03表)'!$A$10:$K$500,5,FALSE))</f>
        <v/>
      </c>
      <c r="E223" s="143" t="str">
        <f>IF(ISERROR(VLOOKUP(A223,'[1]Z03 收入决算表(财决03表)'!$A$10:$K$500,6,FALSE)),"",VLOOKUP(A223,'[1]Z03 收入决算表(财决03表)'!$A$10:$K$500,6,FALSE))</f>
        <v/>
      </c>
      <c r="F223" s="143" t="str">
        <f>IF(ISERROR(VLOOKUP(A223,'[1]Z03 收入决算表(财决03表)'!$A$10:$K$500,7,FALSE)),"",VLOOKUP(A223,'[1]Z03 收入决算表(财决03表)'!$A$10:$K$500,7,FALSE))</f>
        <v/>
      </c>
      <c r="G223" s="143" t="str">
        <f>IF(ISERROR(VLOOKUP(A223,'[1]Z03 收入决算表(财决03表)'!$A$10:$K$500,8,FALSE)),"",VLOOKUP(A223,'[1]Z03 收入决算表(财决03表)'!$A$10:$K$500,8,FALSE))</f>
        <v/>
      </c>
      <c r="H223" s="143" t="str">
        <f>IF(ISERROR(VLOOKUP(A223,'[1]Z03 收入决算表(财决03表)'!$A$10:$K$500,9,FALSE)),"",VLOOKUP(A223,'[1]Z03 收入决算表(财决03表)'!$A$10:$K$500,9,FALSE))</f>
        <v/>
      </c>
      <c r="I223" s="143" t="str">
        <f>IF(ISERROR(VLOOKUP(A223,'[1]Z03 收入决算表(财决03表)'!$A$10:$K$500,10,FALSE)),"",VLOOKUP(A223,'[1]Z03 收入决算表(财决03表)'!$A$10:$K$500,10,FALSE))</f>
        <v/>
      </c>
      <c r="J223" s="143" t="str">
        <f>IF(ISERROR(VLOOKUP(A223,'[1]Z03 收入决算表(财决03表)'!$A$10:$K$500,11,FALSE)),"",VLOOKUP(A223,'[1]Z03 收入决算表(财决03表)'!$A$10:$K$500,11,FALSE))</f>
        <v/>
      </c>
      <c r="K223" s="165">
        <f>'[1]Z03 收入决算表(财决03表)'!A222</f>
        <v>0</v>
      </c>
      <c r="L223" s="154">
        <f>'[1]Z03 收入决算表(财决03表)'!$E222</f>
        <v>0</v>
      </c>
      <c r="M223" s="150" t="str">
        <f t="shared" si="7"/>
        <v/>
      </c>
    </row>
    <row r="224" ht="22.5" customHeight="1" spans="1:13">
      <c r="A224" s="142" t="str">
        <f t="shared" si="6"/>
        <v/>
      </c>
      <c r="B224" s="142"/>
      <c r="C224" s="142" t="str">
        <f>IF(ISERROR(VLOOKUP(A224,'[1]Z03 收入决算表(财决03表)'!$A$10:$K$500,4,FALSE)),"",VLOOKUP(A224,'[1]Z03 收入决算表(财决03表)'!$A$10:$K$500,4,FALSE))</f>
        <v/>
      </c>
      <c r="D224" s="143" t="str">
        <f>IF(ISERROR(VLOOKUP(A224,'[1]Z03 收入决算表(财决03表)'!$A$10:$K$500,5,FALSE)),"",VLOOKUP(A224,'[1]Z03 收入决算表(财决03表)'!$A$10:$K$500,5,FALSE))</f>
        <v/>
      </c>
      <c r="E224" s="143" t="str">
        <f>IF(ISERROR(VLOOKUP(A224,'[1]Z03 收入决算表(财决03表)'!$A$10:$K$500,6,FALSE)),"",VLOOKUP(A224,'[1]Z03 收入决算表(财决03表)'!$A$10:$K$500,6,FALSE))</f>
        <v/>
      </c>
      <c r="F224" s="143" t="str">
        <f>IF(ISERROR(VLOOKUP(A224,'[1]Z03 收入决算表(财决03表)'!$A$10:$K$500,7,FALSE)),"",VLOOKUP(A224,'[1]Z03 收入决算表(财决03表)'!$A$10:$K$500,7,FALSE))</f>
        <v/>
      </c>
      <c r="G224" s="143" t="str">
        <f>IF(ISERROR(VLOOKUP(A224,'[1]Z03 收入决算表(财决03表)'!$A$10:$K$500,8,FALSE)),"",VLOOKUP(A224,'[1]Z03 收入决算表(财决03表)'!$A$10:$K$500,8,FALSE))</f>
        <v/>
      </c>
      <c r="H224" s="143" t="str">
        <f>IF(ISERROR(VLOOKUP(A224,'[1]Z03 收入决算表(财决03表)'!$A$10:$K$500,9,FALSE)),"",VLOOKUP(A224,'[1]Z03 收入决算表(财决03表)'!$A$10:$K$500,9,FALSE))</f>
        <v/>
      </c>
      <c r="I224" s="143" t="str">
        <f>IF(ISERROR(VLOOKUP(A224,'[1]Z03 收入决算表(财决03表)'!$A$10:$K$500,10,FALSE)),"",VLOOKUP(A224,'[1]Z03 收入决算表(财决03表)'!$A$10:$K$500,10,FALSE))</f>
        <v/>
      </c>
      <c r="J224" s="143" t="str">
        <f>IF(ISERROR(VLOOKUP(A224,'[1]Z03 收入决算表(财决03表)'!$A$10:$K$500,11,FALSE)),"",VLOOKUP(A224,'[1]Z03 收入决算表(财决03表)'!$A$10:$K$500,11,FALSE))</f>
        <v/>
      </c>
      <c r="K224" s="165">
        <f>'[1]Z03 收入决算表(财决03表)'!A223</f>
        <v>0</v>
      </c>
      <c r="L224" s="154">
        <f>'[1]Z03 收入决算表(财决03表)'!$E223</f>
        <v>0</v>
      </c>
      <c r="M224" s="150" t="str">
        <f t="shared" si="7"/>
        <v/>
      </c>
    </row>
    <row r="225" ht="22.5" customHeight="1" spans="1:13">
      <c r="A225" s="142" t="str">
        <f t="shared" si="6"/>
        <v/>
      </c>
      <c r="B225" s="142"/>
      <c r="C225" s="142" t="str">
        <f>IF(ISERROR(VLOOKUP(A225,'[1]Z03 收入决算表(财决03表)'!$A$10:$K$500,4,FALSE)),"",VLOOKUP(A225,'[1]Z03 收入决算表(财决03表)'!$A$10:$K$500,4,FALSE))</f>
        <v/>
      </c>
      <c r="D225" s="143" t="str">
        <f>IF(ISERROR(VLOOKUP(A225,'[1]Z03 收入决算表(财决03表)'!$A$10:$K$500,5,FALSE)),"",VLOOKUP(A225,'[1]Z03 收入决算表(财决03表)'!$A$10:$K$500,5,FALSE))</f>
        <v/>
      </c>
      <c r="E225" s="143" t="str">
        <f>IF(ISERROR(VLOOKUP(A225,'[1]Z03 收入决算表(财决03表)'!$A$10:$K$500,6,FALSE)),"",VLOOKUP(A225,'[1]Z03 收入决算表(财决03表)'!$A$10:$K$500,6,FALSE))</f>
        <v/>
      </c>
      <c r="F225" s="143" t="str">
        <f>IF(ISERROR(VLOOKUP(A225,'[1]Z03 收入决算表(财决03表)'!$A$10:$K$500,7,FALSE)),"",VLOOKUP(A225,'[1]Z03 收入决算表(财决03表)'!$A$10:$K$500,7,FALSE))</f>
        <v/>
      </c>
      <c r="G225" s="143" t="str">
        <f>IF(ISERROR(VLOOKUP(A225,'[1]Z03 收入决算表(财决03表)'!$A$10:$K$500,8,FALSE)),"",VLOOKUP(A225,'[1]Z03 收入决算表(财决03表)'!$A$10:$K$500,8,FALSE))</f>
        <v/>
      </c>
      <c r="H225" s="143" t="str">
        <f>IF(ISERROR(VLOOKUP(A225,'[1]Z03 收入决算表(财决03表)'!$A$10:$K$500,9,FALSE)),"",VLOOKUP(A225,'[1]Z03 收入决算表(财决03表)'!$A$10:$K$500,9,FALSE))</f>
        <v/>
      </c>
      <c r="I225" s="143" t="str">
        <f>IF(ISERROR(VLOOKUP(A225,'[1]Z03 收入决算表(财决03表)'!$A$10:$K$500,10,FALSE)),"",VLOOKUP(A225,'[1]Z03 收入决算表(财决03表)'!$A$10:$K$500,10,FALSE))</f>
        <v/>
      </c>
      <c r="J225" s="143" t="str">
        <f>IF(ISERROR(VLOOKUP(A225,'[1]Z03 收入决算表(财决03表)'!$A$10:$K$500,11,FALSE)),"",VLOOKUP(A225,'[1]Z03 收入决算表(财决03表)'!$A$10:$K$500,11,FALSE))</f>
        <v/>
      </c>
      <c r="K225" s="165">
        <f>'[1]Z03 收入决算表(财决03表)'!A224</f>
        <v>0</v>
      </c>
      <c r="L225" s="154">
        <f>'[1]Z03 收入决算表(财决03表)'!$E224</f>
        <v>0</v>
      </c>
      <c r="M225" s="150" t="str">
        <f t="shared" si="7"/>
        <v/>
      </c>
    </row>
    <row r="226" ht="22.5" customHeight="1" spans="1:13">
      <c r="A226" s="142" t="str">
        <f t="shared" si="6"/>
        <v/>
      </c>
      <c r="B226" s="142"/>
      <c r="C226" s="142" t="str">
        <f>IF(ISERROR(VLOOKUP(A226,'[1]Z03 收入决算表(财决03表)'!$A$10:$K$500,4,FALSE)),"",VLOOKUP(A226,'[1]Z03 收入决算表(财决03表)'!$A$10:$K$500,4,FALSE))</f>
        <v/>
      </c>
      <c r="D226" s="143" t="str">
        <f>IF(ISERROR(VLOOKUP(A226,'[1]Z03 收入决算表(财决03表)'!$A$10:$K$500,5,FALSE)),"",VLOOKUP(A226,'[1]Z03 收入决算表(财决03表)'!$A$10:$K$500,5,FALSE))</f>
        <v/>
      </c>
      <c r="E226" s="143" t="str">
        <f>IF(ISERROR(VLOOKUP(A226,'[1]Z03 收入决算表(财决03表)'!$A$10:$K$500,6,FALSE)),"",VLOOKUP(A226,'[1]Z03 收入决算表(财决03表)'!$A$10:$K$500,6,FALSE))</f>
        <v/>
      </c>
      <c r="F226" s="143" t="str">
        <f>IF(ISERROR(VLOOKUP(A226,'[1]Z03 收入决算表(财决03表)'!$A$10:$K$500,7,FALSE)),"",VLOOKUP(A226,'[1]Z03 收入决算表(财决03表)'!$A$10:$K$500,7,FALSE))</f>
        <v/>
      </c>
      <c r="G226" s="143" t="str">
        <f>IF(ISERROR(VLOOKUP(A226,'[1]Z03 收入决算表(财决03表)'!$A$10:$K$500,8,FALSE)),"",VLOOKUP(A226,'[1]Z03 收入决算表(财决03表)'!$A$10:$K$500,8,FALSE))</f>
        <v/>
      </c>
      <c r="H226" s="143" t="str">
        <f>IF(ISERROR(VLOOKUP(A226,'[1]Z03 收入决算表(财决03表)'!$A$10:$K$500,9,FALSE)),"",VLOOKUP(A226,'[1]Z03 收入决算表(财决03表)'!$A$10:$K$500,9,FALSE))</f>
        <v/>
      </c>
      <c r="I226" s="143" t="str">
        <f>IF(ISERROR(VLOOKUP(A226,'[1]Z03 收入决算表(财决03表)'!$A$10:$K$500,10,FALSE)),"",VLOOKUP(A226,'[1]Z03 收入决算表(财决03表)'!$A$10:$K$500,10,FALSE))</f>
        <v/>
      </c>
      <c r="J226" s="143" t="str">
        <f>IF(ISERROR(VLOOKUP(A226,'[1]Z03 收入决算表(财决03表)'!$A$10:$K$500,11,FALSE)),"",VLOOKUP(A226,'[1]Z03 收入决算表(财决03表)'!$A$10:$K$500,11,FALSE))</f>
        <v/>
      </c>
      <c r="K226" s="165">
        <f>'[1]Z03 收入决算表(财决03表)'!A225</f>
        <v>0</v>
      </c>
      <c r="L226" s="154">
        <f>'[1]Z03 收入决算表(财决03表)'!$E225</f>
        <v>0</v>
      </c>
      <c r="M226" s="150" t="str">
        <f t="shared" si="7"/>
        <v/>
      </c>
    </row>
    <row r="227" ht="22.5" customHeight="1" spans="1:13">
      <c r="A227" s="142" t="str">
        <f t="shared" si="6"/>
        <v/>
      </c>
      <c r="B227" s="142"/>
      <c r="C227" s="142" t="str">
        <f>IF(ISERROR(VLOOKUP(A227,'[1]Z03 收入决算表(财决03表)'!$A$10:$K$500,4,FALSE)),"",VLOOKUP(A227,'[1]Z03 收入决算表(财决03表)'!$A$10:$K$500,4,FALSE))</f>
        <v/>
      </c>
      <c r="D227" s="143" t="str">
        <f>IF(ISERROR(VLOOKUP(A227,'[1]Z03 收入决算表(财决03表)'!$A$10:$K$500,5,FALSE)),"",VLOOKUP(A227,'[1]Z03 收入决算表(财决03表)'!$A$10:$K$500,5,FALSE))</f>
        <v/>
      </c>
      <c r="E227" s="143" t="str">
        <f>IF(ISERROR(VLOOKUP(A227,'[1]Z03 收入决算表(财决03表)'!$A$10:$K$500,6,FALSE)),"",VLOOKUP(A227,'[1]Z03 收入决算表(财决03表)'!$A$10:$K$500,6,FALSE))</f>
        <v/>
      </c>
      <c r="F227" s="143" t="str">
        <f>IF(ISERROR(VLOOKUP(A227,'[1]Z03 收入决算表(财决03表)'!$A$10:$K$500,7,FALSE)),"",VLOOKUP(A227,'[1]Z03 收入决算表(财决03表)'!$A$10:$K$500,7,FALSE))</f>
        <v/>
      </c>
      <c r="G227" s="143" t="str">
        <f>IF(ISERROR(VLOOKUP(A227,'[1]Z03 收入决算表(财决03表)'!$A$10:$K$500,8,FALSE)),"",VLOOKUP(A227,'[1]Z03 收入决算表(财决03表)'!$A$10:$K$500,8,FALSE))</f>
        <v/>
      </c>
      <c r="H227" s="143" t="str">
        <f>IF(ISERROR(VLOOKUP(A227,'[1]Z03 收入决算表(财决03表)'!$A$10:$K$500,9,FALSE)),"",VLOOKUP(A227,'[1]Z03 收入决算表(财决03表)'!$A$10:$K$500,9,FALSE))</f>
        <v/>
      </c>
      <c r="I227" s="143" t="str">
        <f>IF(ISERROR(VLOOKUP(A227,'[1]Z03 收入决算表(财决03表)'!$A$10:$K$500,10,FALSE)),"",VLOOKUP(A227,'[1]Z03 收入决算表(财决03表)'!$A$10:$K$500,10,FALSE))</f>
        <v/>
      </c>
      <c r="J227" s="143" t="str">
        <f>IF(ISERROR(VLOOKUP(A227,'[1]Z03 收入决算表(财决03表)'!$A$10:$K$500,11,FALSE)),"",VLOOKUP(A227,'[1]Z03 收入决算表(财决03表)'!$A$10:$K$500,11,FALSE))</f>
        <v/>
      </c>
      <c r="K227" s="165">
        <f>'[1]Z03 收入决算表(财决03表)'!A226</f>
        <v>0</v>
      </c>
      <c r="L227" s="154">
        <f>'[1]Z03 收入决算表(财决03表)'!$E226</f>
        <v>0</v>
      </c>
      <c r="M227" s="150" t="str">
        <f t="shared" si="7"/>
        <v/>
      </c>
    </row>
    <row r="228" ht="22.5" customHeight="1" spans="1:13">
      <c r="A228" s="142" t="str">
        <f t="shared" si="6"/>
        <v/>
      </c>
      <c r="B228" s="142"/>
      <c r="C228" s="142" t="str">
        <f>IF(ISERROR(VLOOKUP(A228,'[1]Z03 收入决算表(财决03表)'!$A$10:$K$500,4,FALSE)),"",VLOOKUP(A228,'[1]Z03 收入决算表(财决03表)'!$A$10:$K$500,4,FALSE))</f>
        <v/>
      </c>
      <c r="D228" s="143" t="str">
        <f>IF(ISERROR(VLOOKUP(A228,'[1]Z03 收入决算表(财决03表)'!$A$10:$K$500,5,FALSE)),"",VLOOKUP(A228,'[1]Z03 收入决算表(财决03表)'!$A$10:$K$500,5,FALSE))</f>
        <v/>
      </c>
      <c r="E228" s="143" t="str">
        <f>IF(ISERROR(VLOOKUP(A228,'[1]Z03 收入决算表(财决03表)'!$A$10:$K$500,6,FALSE)),"",VLOOKUP(A228,'[1]Z03 收入决算表(财决03表)'!$A$10:$K$500,6,FALSE))</f>
        <v/>
      </c>
      <c r="F228" s="143" t="str">
        <f>IF(ISERROR(VLOOKUP(A228,'[1]Z03 收入决算表(财决03表)'!$A$10:$K$500,7,FALSE)),"",VLOOKUP(A228,'[1]Z03 收入决算表(财决03表)'!$A$10:$K$500,7,FALSE))</f>
        <v/>
      </c>
      <c r="G228" s="143" t="str">
        <f>IF(ISERROR(VLOOKUP(A228,'[1]Z03 收入决算表(财决03表)'!$A$10:$K$500,8,FALSE)),"",VLOOKUP(A228,'[1]Z03 收入决算表(财决03表)'!$A$10:$K$500,8,FALSE))</f>
        <v/>
      </c>
      <c r="H228" s="143" t="str">
        <f>IF(ISERROR(VLOOKUP(A228,'[1]Z03 收入决算表(财决03表)'!$A$10:$K$500,9,FALSE)),"",VLOOKUP(A228,'[1]Z03 收入决算表(财决03表)'!$A$10:$K$500,9,FALSE))</f>
        <v/>
      </c>
      <c r="I228" s="143" t="str">
        <f>IF(ISERROR(VLOOKUP(A228,'[1]Z03 收入决算表(财决03表)'!$A$10:$K$500,10,FALSE)),"",VLOOKUP(A228,'[1]Z03 收入决算表(财决03表)'!$A$10:$K$500,10,FALSE))</f>
        <v/>
      </c>
      <c r="J228" s="143" t="str">
        <f>IF(ISERROR(VLOOKUP(A228,'[1]Z03 收入决算表(财决03表)'!$A$10:$K$500,11,FALSE)),"",VLOOKUP(A228,'[1]Z03 收入决算表(财决03表)'!$A$10:$K$500,11,FALSE))</f>
        <v/>
      </c>
      <c r="K228" s="165">
        <f>'[1]Z03 收入决算表(财决03表)'!A227</f>
        <v>0</v>
      </c>
      <c r="L228" s="154">
        <f>'[1]Z03 收入决算表(财决03表)'!$E227</f>
        <v>0</v>
      </c>
      <c r="M228" s="150" t="str">
        <f t="shared" si="7"/>
        <v/>
      </c>
    </row>
    <row r="229" ht="22.5" customHeight="1" spans="1:13">
      <c r="A229" s="142" t="str">
        <f t="shared" si="6"/>
        <v/>
      </c>
      <c r="B229" s="142"/>
      <c r="C229" s="142" t="str">
        <f>IF(ISERROR(VLOOKUP(A229,'[1]Z03 收入决算表(财决03表)'!$A$10:$K$500,4,FALSE)),"",VLOOKUP(A229,'[1]Z03 收入决算表(财决03表)'!$A$10:$K$500,4,FALSE))</f>
        <v/>
      </c>
      <c r="D229" s="143" t="str">
        <f>IF(ISERROR(VLOOKUP(A229,'[1]Z03 收入决算表(财决03表)'!$A$10:$K$500,5,FALSE)),"",VLOOKUP(A229,'[1]Z03 收入决算表(财决03表)'!$A$10:$K$500,5,FALSE))</f>
        <v/>
      </c>
      <c r="E229" s="143" t="str">
        <f>IF(ISERROR(VLOOKUP(A229,'[1]Z03 收入决算表(财决03表)'!$A$10:$K$500,6,FALSE)),"",VLOOKUP(A229,'[1]Z03 收入决算表(财决03表)'!$A$10:$K$500,6,FALSE))</f>
        <v/>
      </c>
      <c r="F229" s="143" t="str">
        <f>IF(ISERROR(VLOOKUP(A229,'[1]Z03 收入决算表(财决03表)'!$A$10:$K$500,7,FALSE)),"",VLOOKUP(A229,'[1]Z03 收入决算表(财决03表)'!$A$10:$K$500,7,FALSE))</f>
        <v/>
      </c>
      <c r="G229" s="143" t="str">
        <f>IF(ISERROR(VLOOKUP(A229,'[1]Z03 收入决算表(财决03表)'!$A$10:$K$500,8,FALSE)),"",VLOOKUP(A229,'[1]Z03 收入决算表(财决03表)'!$A$10:$K$500,8,FALSE))</f>
        <v/>
      </c>
      <c r="H229" s="143" t="str">
        <f>IF(ISERROR(VLOOKUP(A229,'[1]Z03 收入决算表(财决03表)'!$A$10:$K$500,9,FALSE)),"",VLOOKUP(A229,'[1]Z03 收入决算表(财决03表)'!$A$10:$K$500,9,FALSE))</f>
        <v/>
      </c>
      <c r="I229" s="143" t="str">
        <f>IF(ISERROR(VLOOKUP(A229,'[1]Z03 收入决算表(财决03表)'!$A$10:$K$500,10,FALSE)),"",VLOOKUP(A229,'[1]Z03 收入决算表(财决03表)'!$A$10:$K$500,10,FALSE))</f>
        <v/>
      </c>
      <c r="J229" s="143" t="str">
        <f>IF(ISERROR(VLOOKUP(A229,'[1]Z03 收入决算表(财决03表)'!$A$10:$K$500,11,FALSE)),"",VLOOKUP(A229,'[1]Z03 收入决算表(财决03表)'!$A$10:$K$500,11,FALSE))</f>
        <v/>
      </c>
      <c r="K229" s="165">
        <f>'[1]Z03 收入决算表(财决03表)'!A228</f>
        <v>0</v>
      </c>
      <c r="L229" s="154">
        <f>'[1]Z03 收入决算表(财决03表)'!$E228</f>
        <v>0</v>
      </c>
      <c r="M229" s="150" t="str">
        <f t="shared" si="7"/>
        <v/>
      </c>
    </row>
    <row r="230" ht="22.5" customHeight="1" spans="1:13">
      <c r="A230" s="142" t="str">
        <f t="shared" si="6"/>
        <v/>
      </c>
      <c r="B230" s="142"/>
      <c r="C230" s="142" t="str">
        <f>IF(ISERROR(VLOOKUP(A230,'[1]Z03 收入决算表(财决03表)'!$A$10:$K$500,4,FALSE)),"",VLOOKUP(A230,'[1]Z03 收入决算表(财决03表)'!$A$10:$K$500,4,FALSE))</f>
        <v/>
      </c>
      <c r="D230" s="143" t="str">
        <f>IF(ISERROR(VLOOKUP(A230,'[1]Z03 收入决算表(财决03表)'!$A$10:$K$500,5,FALSE)),"",VLOOKUP(A230,'[1]Z03 收入决算表(财决03表)'!$A$10:$K$500,5,FALSE))</f>
        <v/>
      </c>
      <c r="E230" s="143" t="str">
        <f>IF(ISERROR(VLOOKUP(A230,'[1]Z03 收入决算表(财决03表)'!$A$10:$K$500,6,FALSE)),"",VLOOKUP(A230,'[1]Z03 收入决算表(财决03表)'!$A$10:$K$500,6,FALSE))</f>
        <v/>
      </c>
      <c r="F230" s="143" t="str">
        <f>IF(ISERROR(VLOOKUP(A230,'[1]Z03 收入决算表(财决03表)'!$A$10:$K$500,7,FALSE)),"",VLOOKUP(A230,'[1]Z03 收入决算表(财决03表)'!$A$10:$K$500,7,FALSE))</f>
        <v/>
      </c>
      <c r="G230" s="143" t="str">
        <f>IF(ISERROR(VLOOKUP(A230,'[1]Z03 收入决算表(财决03表)'!$A$10:$K$500,8,FALSE)),"",VLOOKUP(A230,'[1]Z03 收入决算表(财决03表)'!$A$10:$K$500,8,FALSE))</f>
        <v/>
      </c>
      <c r="H230" s="143" t="str">
        <f>IF(ISERROR(VLOOKUP(A230,'[1]Z03 收入决算表(财决03表)'!$A$10:$K$500,9,FALSE)),"",VLOOKUP(A230,'[1]Z03 收入决算表(财决03表)'!$A$10:$K$500,9,FALSE))</f>
        <v/>
      </c>
      <c r="I230" s="143" t="str">
        <f>IF(ISERROR(VLOOKUP(A230,'[1]Z03 收入决算表(财决03表)'!$A$10:$K$500,10,FALSE)),"",VLOOKUP(A230,'[1]Z03 收入决算表(财决03表)'!$A$10:$K$500,10,FALSE))</f>
        <v/>
      </c>
      <c r="J230" s="143" t="str">
        <f>IF(ISERROR(VLOOKUP(A230,'[1]Z03 收入决算表(财决03表)'!$A$10:$K$500,11,FALSE)),"",VLOOKUP(A230,'[1]Z03 收入决算表(财决03表)'!$A$10:$K$500,11,FALSE))</f>
        <v/>
      </c>
      <c r="K230" s="165">
        <f>'[1]Z03 收入决算表(财决03表)'!A229</f>
        <v>0</v>
      </c>
      <c r="L230" s="154">
        <f>'[1]Z03 收入决算表(财决03表)'!$E229</f>
        <v>0</v>
      </c>
      <c r="M230" s="150" t="str">
        <f t="shared" si="7"/>
        <v/>
      </c>
    </row>
    <row r="231" ht="22.5" customHeight="1" spans="1:13">
      <c r="A231" s="142" t="str">
        <f t="shared" si="6"/>
        <v/>
      </c>
      <c r="B231" s="142"/>
      <c r="C231" s="142" t="str">
        <f>IF(ISERROR(VLOOKUP(A231,'[1]Z03 收入决算表(财决03表)'!$A$10:$K$500,4,FALSE)),"",VLOOKUP(A231,'[1]Z03 收入决算表(财决03表)'!$A$10:$K$500,4,FALSE))</f>
        <v/>
      </c>
      <c r="D231" s="143" t="str">
        <f>IF(ISERROR(VLOOKUP(A231,'[1]Z03 收入决算表(财决03表)'!$A$10:$K$500,5,FALSE)),"",VLOOKUP(A231,'[1]Z03 收入决算表(财决03表)'!$A$10:$K$500,5,FALSE))</f>
        <v/>
      </c>
      <c r="E231" s="143" t="str">
        <f>IF(ISERROR(VLOOKUP(A231,'[1]Z03 收入决算表(财决03表)'!$A$10:$K$500,6,FALSE)),"",VLOOKUP(A231,'[1]Z03 收入决算表(财决03表)'!$A$10:$K$500,6,FALSE))</f>
        <v/>
      </c>
      <c r="F231" s="143" t="str">
        <f>IF(ISERROR(VLOOKUP(A231,'[1]Z03 收入决算表(财决03表)'!$A$10:$K$500,7,FALSE)),"",VLOOKUP(A231,'[1]Z03 收入决算表(财决03表)'!$A$10:$K$500,7,FALSE))</f>
        <v/>
      </c>
      <c r="G231" s="143" t="str">
        <f>IF(ISERROR(VLOOKUP(A231,'[1]Z03 收入决算表(财决03表)'!$A$10:$K$500,8,FALSE)),"",VLOOKUP(A231,'[1]Z03 收入决算表(财决03表)'!$A$10:$K$500,8,FALSE))</f>
        <v/>
      </c>
      <c r="H231" s="143" t="str">
        <f>IF(ISERROR(VLOOKUP(A231,'[1]Z03 收入决算表(财决03表)'!$A$10:$K$500,9,FALSE)),"",VLOOKUP(A231,'[1]Z03 收入决算表(财决03表)'!$A$10:$K$500,9,FALSE))</f>
        <v/>
      </c>
      <c r="I231" s="143" t="str">
        <f>IF(ISERROR(VLOOKUP(A231,'[1]Z03 收入决算表(财决03表)'!$A$10:$K$500,10,FALSE)),"",VLOOKUP(A231,'[1]Z03 收入决算表(财决03表)'!$A$10:$K$500,10,FALSE))</f>
        <v/>
      </c>
      <c r="J231" s="143" t="str">
        <f>IF(ISERROR(VLOOKUP(A231,'[1]Z03 收入决算表(财决03表)'!$A$10:$K$500,11,FALSE)),"",VLOOKUP(A231,'[1]Z03 收入决算表(财决03表)'!$A$10:$K$500,11,FALSE))</f>
        <v/>
      </c>
      <c r="K231" s="165">
        <f>'[1]Z03 收入决算表(财决03表)'!A230</f>
        <v>0</v>
      </c>
      <c r="L231" s="154">
        <f>'[1]Z03 收入决算表(财决03表)'!$E230</f>
        <v>0</v>
      </c>
      <c r="M231" s="150" t="str">
        <f t="shared" si="7"/>
        <v/>
      </c>
    </row>
    <row r="232" ht="22.5" customHeight="1" spans="1:13">
      <c r="A232" s="142" t="str">
        <f t="shared" si="6"/>
        <v/>
      </c>
      <c r="B232" s="142"/>
      <c r="C232" s="142" t="str">
        <f>IF(ISERROR(VLOOKUP(A232,'[1]Z03 收入决算表(财决03表)'!$A$10:$K$500,4,FALSE)),"",VLOOKUP(A232,'[1]Z03 收入决算表(财决03表)'!$A$10:$K$500,4,FALSE))</f>
        <v/>
      </c>
      <c r="D232" s="143" t="str">
        <f>IF(ISERROR(VLOOKUP(A232,'[1]Z03 收入决算表(财决03表)'!$A$10:$K$500,5,FALSE)),"",VLOOKUP(A232,'[1]Z03 收入决算表(财决03表)'!$A$10:$K$500,5,FALSE))</f>
        <v/>
      </c>
      <c r="E232" s="143" t="str">
        <f>IF(ISERROR(VLOOKUP(A232,'[1]Z03 收入决算表(财决03表)'!$A$10:$K$500,6,FALSE)),"",VLOOKUP(A232,'[1]Z03 收入决算表(财决03表)'!$A$10:$K$500,6,FALSE))</f>
        <v/>
      </c>
      <c r="F232" s="143" t="str">
        <f>IF(ISERROR(VLOOKUP(A232,'[1]Z03 收入决算表(财决03表)'!$A$10:$K$500,7,FALSE)),"",VLOOKUP(A232,'[1]Z03 收入决算表(财决03表)'!$A$10:$K$500,7,FALSE))</f>
        <v/>
      </c>
      <c r="G232" s="143" t="str">
        <f>IF(ISERROR(VLOOKUP(A232,'[1]Z03 收入决算表(财决03表)'!$A$10:$K$500,8,FALSE)),"",VLOOKUP(A232,'[1]Z03 收入决算表(财决03表)'!$A$10:$K$500,8,FALSE))</f>
        <v/>
      </c>
      <c r="H232" s="143" t="str">
        <f>IF(ISERROR(VLOOKUP(A232,'[1]Z03 收入决算表(财决03表)'!$A$10:$K$500,9,FALSE)),"",VLOOKUP(A232,'[1]Z03 收入决算表(财决03表)'!$A$10:$K$500,9,FALSE))</f>
        <v/>
      </c>
      <c r="I232" s="143" t="str">
        <f>IF(ISERROR(VLOOKUP(A232,'[1]Z03 收入决算表(财决03表)'!$A$10:$K$500,10,FALSE)),"",VLOOKUP(A232,'[1]Z03 收入决算表(财决03表)'!$A$10:$K$500,10,FALSE))</f>
        <v/>
      </c>
      <c r="J232" s="143" t="str">
        <f>IF(ISERROR(VLOOKUP(A232,'[1]Z03 收入决算表(财决03表)'!$A$10:$K$500,11,FALSE)),"",VLOOKUP(A232,'[1]Z03 收入决算表(财决03表)'!$A$10:$K$500,11,FALSE))</f>
        <v/>
      </c>
      <c r="K232" s="165">
        <f>'[1]Z03 收入决算表(财决03表)'!A231</f>
        <v>0</v>
      </c>
      <c r="L232" s="154">
        <f>'[1]Z03 收入决算表(财决03表)'!$E231</f>
        <v>0</v>
      </c>
      <c r="M232" s="150" t="str">
        <f t="shared" si="7"/>
        <v/>
      </c>
    </row>
    <row r="233" ht="22.5" customHeight="1" spans="1:13">
      <c r="A233" s="142" t="str">
        <f t="shared" si="6"/>
        <v/>
      </c>
      <c r="B233" s="142"/>
      <c r="C233" s="142" t="str">
        <f>IF(ISERROR(VLOOKUP(A233,'[1]Z03 收入决算表(财决03表)'!$A$10:$K$500,4,FALSE)),"",VLOOKUP(A233,'[1]Z03 收入决算表(财决03表)'!$A$10:$K$500,4,FALSE))</f>
        <v/>
      </c>
      <c r="D233" s="143" t="str">
        <f>IF(ISERROR(VLOOKUP(A233,'[1]Z03 收入决算表(财决03表)'!$A$10:$K$500,5,FALSE)),"",VLOOKUP(A233,'[1]Z03 收入决算表(财决03表)'!$A$10:$K$500,5,FALSE))</f>
        <v/>
      </c>
      <c r="E233" s="143" t="str">
        <f>IF(ISERROR(VLOOKUP(A233,'[1]Z03 收入决算表(财决03表)'!$A$10:$K$500,6,FALSE)),"",VLOOKUP(A233,'[1]Z03 收入决算表(财决03表)'!$A$10:$K$500,6,FALSE))</f>
        <v/>
      </c>
      <c r="F233" s="143" t="str">
        <f>IF(ISERROR(VLOOKUP(A233,'[1]Z03 收入决算表(财决03表)'!$A$10:$K$500,7,FALSE)),"",VLOOKUP(A233,'[1]Z03 收入决算表(财决03表)'!$A$10:$K$500,7,FALSE))</f>
        <v/>
      </c>
      <c r="G233" s="143" t="str">
        <f>IF(ISERROR(VLOOKUP(A233,'[1]Z03 收入决算表(财决03表)'!$A$10:$K$500,8,FALSE)),"",VLOOKUP(A233,'[1]Z03 收入决算表(财决03表)'!$A$10:$K$500,8,FALSE))</f>
        <v/>
      </c>
      <c r="H233" s="143" t="str">
        <f>IF(ISERROR(VLOOKUP(A233,'[1]Z03 收入决算表(财决03表)'!$A$10:$K$500,9,FALSE)),"",VLOOKUP(A233,'[1]Z03 收入决算表(财决03表)'!$A$10:$K$500,9,FALSE))</f>
        <v/>
      </c>
      <c r="I233" s="143" t="str">
        <f>IF(ISERROR(VLOOKUP(A233,'[1]Z03 收入决算表(财决03表)'!$A$10:$K$500,10,FALSE)),"",VLOOKUP(A233,'[1]Z03 收入决算表(财决03表)'!$A$10:$K$500,10,FALSE))</f>
        <v/>
      </c>
      <c r="J233" s="143" t="str">
        <f>IF(ISERROR(VLOOKUP(A233,'[1]Z03 收入决算表(财决03表)'!$A$10:$K$500,11,FALSE)),"",VLOOKUP(A233,'[1]Z03 收入决算表(财决03表)'!$A$10:$K$500,11,FALSE))</f>
        <v/>
      </c>
      <c r="K233" s="165">
        <f>'[1]Z03 收入决算表(财决03表)'!A232</f>
        <v>0</v>
      </c>
      <c r="L233" s="154">
        <f>'[1]Z03 收入决算表(财决03表)'!$E232</f>
        <v>0</v>
      </c>
      <c r="M233" s="150" t="str">
        <f t="shared" si="7"/>
        <v/>
      </c>
    </row>
    <row r="234" ht="22.5" customHeight="1" spans="1:13">
      <c r="A234" s="142" t="str">
        <f t="shared" si="6"/>
        <v/>
      </c>
      <c r="B234" s="142"/>
      <c r="C234" s="142" t="str">
        <f>IF(ISERROR(VLOOKUP(A234,'[1]Z03 收入决算表(财决03表)'!$A$10:$K$500,4,FALSE)),"",VLOOKUP(A234,'[1]Z03 收入决算表(财决03表)'!$A$10:$K$500,4,FALSE))</f>
        <v/>
      </c>
      <c r="D234" s="143" t="str">
        <f>IF(ISERROR(VLOOKUP(A234,'[1]Z03 收入决算表(财决03表)'!$A$10:$K$500,5,FALSE)),"",VLOOKUP(A234,'[1]Z03 收入决算表(财决03表)'!$A$10:$K$500,5,FALSE))</f>
        <v/>
      </c>
      <c r="E234" s="143" t="str">
        <f>IF(ISERROR(VLOOKUP(A234,'[1]Z03 收入决算表(财决03表)'!$A$10:$K$500,6,FALSE)),"",VLOOKUP(A234,'[1]Z03 收入决算表(财决03表)'!$A$10:$K$500,6,FALSE))</f>
        <v/>
      </c>
      <c r="F234" s="143" t="str">
        <f>IF(ISERROR(VLOOKUP(A234,'[1]Z03 收入决算表(财决03表)'!$A$10:$K$500,7,FALSE)),"",VLOOKUP(A234,'[1]Z03 收入决算表(财决03表)'!$A$10:$K$500,7,FALSE))</f>
        <v/>
      </c>
      <c r="G234" s="143" t="str">
        <f>IF(ISERROR(VLOOKUP(A234,'[1]Z03 收入决算表(财决03表)'!$A$10:$K$500,8,FALSE)),"",VLOOKUP(A234,'[1]Z03 收入决算表(财决03表)'!$A$10:$K$500,8,FALSE))</f>
        <v/>
      </c>
      <c r="H234" s="143" t="str">
        <f>IF(ISERROR(VLOOKUP(A234,'[1]Z03 收入决算表(财决03表)'!$A$10:$K$500,9,FALSE)),"",VLOOKUP(A234,'[1]Z03 收入决算表(财决03表)'!$A$10:$K$500,9,FALSE))</f>
        <v/>
      </c>
      <c r="I234" s="143" t="str">
        <f>IF(ISERROR(VLOOKUP(A234,'[1]Z03 收入决算表(财决03表)'!$A$10:$K$500,10,FALSE)),"",VLOOKUP(A234,'[1]Z03 收入决算表(财决03表)'!$A$10:$K$500,10,FALSE))</f>
        <v/>
      </c>
      <c r="J234" s="143" t="str">
        <f>IF(ISERROR(VLOOKUP(A234,'[1]Z03 收入决算表(财决03表)'!$A$10:$K$500,11,FALSE)),"",VLOOKUP(A234,'[1]Z03 收入决算表(财决03表)'!$A$10:$K$500,11,FALSE))</f>
        <v/>
      </c>
      <c r="K234" s="165">
        <f>'[1]Z03 收入决算表(财决03表)'!A233</f>
        <v>0</v>
      </c>
      <c r="L234" s="154">
        <f>'[1]Z03 收入决算表(财决03表)'!$E233</f>
        <v>0</v>
      </c>
      <c r="M234" s="150" t="str">
        <f t="shared" si="7"/>
        <v/>
      </c>
    </row>
    <row r="235" ht="22.5" customHeight="1" spans="1:13">
      <c r="A235" s="142" t="str">
        <f t="shared" si="6"/>
        <v/>
      </c>
      <c r="B235" s="142"/>
      <c r="C235" s="142" t="str">
        <f>IF(ISERROR(VLOOKUP(A235,'[1]Z03 收入决算表(财决03表)'!$A$10:$K$500,4,FALSE)),"",VLOOKUP(A235,'[1]Z03 收入决算表(财决03表)'!$A$10:$K$500,4,FALSE))</f>
        <v/>
      </c>
      <c r="D235" s="143" t="str">
        <f>IF(ISERROR(VLOOKUP(A235,'[1]Z03 收入决算表(财决03表)'!$A$10:$K$500,5,FALSE)),"",VLOOKUP(A235,'[1]Z03 收入决算表(财决03表)'!$A$10:$K$500,5,FALSE))</f>
        <v/>
      </c>
      <c r="E235" s="143" t="str">
        <f>IF(ISERROR(VLOOKUP(A235,'[1]Z03 收入决算表(财决03表)'!$A$10:$K$500,6,FALSE)),"",VLOOKUP(A235,'[1]Z03 收入决算表(财决03表)'!$A$10:$K$500,6,FALSE))</f>
        <v/>
      </c>
      <c r="F235" s="143" t="str">
        <f>IF(ISERROR(VLOOKUP(A235,'[1]Z03 收入决算表(财决03表)'!$A$10:$K$500,7,FALSE)),"",VLOOKUP(A235,'[1]Z03 收入决算表(财决03表)'!$A$10:$K$500,7,FALSE))</f>
        <v/>
      </c>
      <c r="G235" s="143" t="str">
        <f>IF(ISERROR(VLOOKUP(A235,'[1]Z03 收入决算表(财决03表)'!$A$10:$K$500,8,FALSE)),"",VLOOKUP(A235,'[1]Z03 收入决算表(财决03表)'!$A$10:$K$500,8,FALSE))</f>
        <v/>
      </c>
      <c r="H235" s="143" t="str">
        <f>IF(ISERROR(VLOOKUP(A235,'[1]Z03 收入决算表(财决03表)'!$A$10:$K$500,9,FALSE)),"",VLOOKUP(A235,'[1]Z03 收入决算表(财决03表)'!$A$10:$K$500,9,FALSE))</f>
        <v/>
      </c>
      <c r="I235" s="143" t="str">
        <f>IF(ISERROR(VLOOKUP(A235,'[1]Z03 收入决算表(财决03表)'!$A$10:$K$500,10,FALSE)),"",VLOOKUP(A235,'[1]Z03 收入决算表(财决03表)'!$A$10:$K$500,10,FALSE))</f>
        <v/>
      </c>
      <c r="J235" s="143" t="str">
        <f>IF(ISERROR(VLOOKUP(A235,'[1]Z03 收入决算表(财决03表)'!$A$10:$K$500,11,FALSE)),"",VLOOKUP(A235,'[1]Z03 收入决算表(财决03表)'!$A$10:$K$500,11,FALSE))</f>
        <v/>
      </c>
      <c r="K235" s="165">
        <f>'[1]Z03 收入决算表(财决03表)'!A234</f>
        <v>0</v>
      </c>
      <c r="L235" s="154">
        <f>'[1]Z03 收入决算表(财决03表)'!$E234</f>
        <v>0</v>
      </c>
      <c r="M235" s="150" t="str">
        <f t="shared" si="7"/>
        <v/>
      </c>
    </row>
    <row r="236" ht="22.5" customHeight="1" spans="1:13">
      <c r="A236" s="142" t="str">
        <f t="shared" si="6"/>
        <v/>
      </c>
      <c r="B236" s="142"/>
      <c r="C236" s="142" t="str">
        <f>IF(ISERROR(VLOOKUP(A236,'[1]Z03 收入决算表(财决03表)'!$A$10:$K$500,4,FALSE)),"",VLOOKUP(A236,'[1]Z03 收入决算表(财决03表)'!$A$10:$K$500,4,FALSE))</f>
        <v/>
      </c>
      <c r="D236" s="143" t="str">
        <f>IF(ISERROR(VLOOKUP(A236,'[1]Z03 收入决算表(财决03表)'!$A$10:$K$500,5,FALSE)),"",VLOOKUP(A236,'[1]Z03 收入决算表(财决03表)'!$A$10:$K$500,5,FALSE))</f>
        <v/>
      </c>
      <c r="E236" s="143" t="str">
        <f>IF(ISERROR(VLOOKUP(A236,'[1]Z03 收入决算表(财决03表)'!$A$10:$K$500,6,FALSE)),"",VLOOKUP(A236,'[1]Z03 收入决算表(财决03表)'!$A$10:$K$500,6,FALSE))</f>
        <v/>
      </c>
      <c r="F236" s="143" t="str">
        <f>IF(ISERROR(VLOOKUP(A236,'[1]Z03 收入决算表(财决03表)'!$A$10:$K$500,7,FALSE)),"",VLOOKUP(A236,'[1]Z03 收入决算表(财决03表)'!$A$10:$K$500,7,FALSE))</f>
        <v/>
      </c>
      <c r="G236" s="143" t="str">
        <f>IF(ISERROR(VLOOKUP(A236,'[1]Z03 收入决算表(财决03表)'!$A$10:$K$500,8,FALSE)),"",VLOOKUP(A236,'[1]Z03 收入决算表(财决03表)'!$A$10:$K$500,8,FALSE))</f>
        <v/>
      </c>
      <c r="H236" s="143" t="str">
        <f>IF(ISERROR(VLOOKUP(A236,'[1]Z03 收入决算表(财决03表)'!$A$10:$K$500,9,FALSE)),"",VLOOKUP(A236,'[1]Z03 收入决算表(财决03表)'!$A$10:$K$500,9,FALSE))</f>
        <v/>
      </c>
      <c r="I236" s="143" t="str">
        <f>IF(ISERROR(VLOOKUP(A236,'[1]Z03 收入决算表(财决03表)'!$A$10:$K$500,10,FALSE)),"",VLOOKUP(A236,'[1]Z03 收入决算表(财决03表)'!$A$10:$K$500,10,FALSE))</f>
        <v/>
      </c>
      <c r="J236" s="143" t="str">
        <f>IF(ISERROR(VLOOKUP(A236,'[1]Z03 收入决算表(财决03表)'!$A$10:$K$500,11,FALSE)),"",VLOOKUP(A236,'[1]Z03 收入决算表(财决03表)'!$A$10:$K$500,11,FALSE))</f>
        <v/>
      </c>
      <c r="K236" s="165">
        <f>'[1]Z03 收入决算表(财决03表)'!A235</f>
        <v>0</v>
      </c>
      <c r="L236" s="154">
        <f>'[1]Z03 收入决算表(财决03表)'!$E235</f>
        <v>0</v>
      </c>
      <c r="M236" s="150" t="str">
        <f t="shared" si="7"/>
        <v/>
      </c>
    </row>
    <row r="237" ht="22.5" customHeight="1" spans="1:13">
      <c r="A237" s="142" t="str">
        <f t="shared" si="6"/>
        <v/>
      </c>
      <c r="B237" s="142"/>
      <c r="C237" s="142" t="str">
        <f>IF(ISERROR(VLOOKUP(A237,'[1]Z03 收入决算表(财决03表)'!$A$10:$K$500,4,FALSE)),"",VLOOKUP(A237,'[1]Z03 收入决算表(财决03表)'!$A$10:$K$500,4,FALSE))</f>
        <v/>
      </c>
      <c r="D237" s="143" t="str">
        <f>IF(ISERROR(VLOOKUP(A237,'[1]Z03 收入决算表(财决03表)'!$A$10:$K$500,5,FALSE)),"",VLOOKUP(A237,'[1]Z03 收入决算表(财决03表)'!$A$10:$K$500,5,FALSE))</f>
        <v/>
      </c>
      <c r="E237" s="143" t="str">
        <f>IF(ISERROR(VLOOKUP(A237,'[1]Z03 收入决算表(财决03表)'!$A$10:$K$500,6,FALSE)),"",VLOOKUP(A237,'[1]Z03 收入决算表(财决03表)'!$A$10:$K$500,6,FALSE))</f>
        <v/>
      </c>
      <c r="F237" s="143" t="str">
        <f>IF(ISERROR(VLOOKUP(A237,'[1]Z03 收入决算表(财决03表)'!$A$10:$K$500,7,FALSE)),"",VLOOKUP(A237,'[1]Z03 收入决算表(财决03表)'!$A$10:$K$500,7,FALSE))</f>
        <v/>
      </c>
      <c r="G237" s="143" t="str">
        <f>IF(ISERROR(VLOOKUP(A237,'[1]Z03 收入决算表(财决03表)'!$A$10:$K$500,8,FALSE)),"",VLOOKUP(A237,'[1]Z03 收入决算表(财决03表)'!$A$10:$K$500,8,FALSE))</f>
        <v/>
      </c>
      <c r="H237" s="143" t="str">
        <f>IF(ISERROR(VLOOKUP(A237,'[1]Z03 收入决算表(财决03表)'!$A$10:$K$500,9,FALSE)),"",VLOOKUP(A237,'[1]Z03 收入决算表(财决03表)'!$A$10:$K$500,9,FALSE))</f>
        <v/>
      </c>
      <c r="I237" s="143" t="str">
        <f>IF(ISERROR(VLOOKUP(A237,'[1]Z03 收入决算表(财决03表)'!$A$10:$K$500,10,FALSE)),"",VLOOKUP(A237,'[1]Z03 收入决算表(财决03表)'!$A$10:$K$500,10,FALSE))</f>
        <v/>
      </c>
      <c r="J237" s="143" t="str">
        <f>IF(ISERROR(VLOOKUP(A237,'[1]Z03 收入决算表(财决03表)'!$A$10:$K$500,11,FALSE)),"",VLOOKUP(A237,'[1]Z03 收入决算表(财决03表)'!$A$10:$K$500,11,FALSE))</f>
        <v/>
      </c>
      <c r="K237" s="165">
        <f>'[1]Z03 收入决算表(财决03表)'!A236</f>
        <v>0</v>
      </c>
      <c r="L237" s="154">
        <f>'[1]Z03 收入决算表(财决03表)'!$E236</f>
        <v>0</v>
      </c>
      <c r="M237" s="150" t="str">
        <f t="shared" si="7"/>
        <v/>
      </c>
    </row>
    <row r="238" ht="22.5" customHeight="1" spans="1:13">
      <c r="A238" s="142" t="str">
        <f t="shared" si="6"/>
        <v/>
      </c>
      <c r="B238" s="142"/>
      <c r="C238" s="142" t="str">
        <f>IF(ISERROR(VLOOKUP(A238,'[1]Z03 收入决算表(财决03表)'!$A$10:$K$500,4,FALSE)),"",VLOOKUP(A238,'[1]Z03 收入决算表(财决03表)'!$A$10:$K$500,4,FALSE))</f>
        <v/>
      </c>
      <c r="D238" s="143" t="str">
        <f>IF(ISERROR(VLOOKUP(A238,'[1]Z03 收入决算表(财决03表)'!$A$10:$K$500,5,FALSE)),"",VLOOKUP(A238,'[1]Z03 收入决算表(财决03表)'!$A$10:$K$500,5,FALSE))</f>
        <v/>
      </c>
      <c r="E238" s="143" t="str">
        <f>IF(ISERROR(VLOOKUP(A238,'[1]Z03 收入决算表(财决03表)'!$A$10:$K$500,6,FALSE)),"",VLOOKUP(A238,'[1]Z03 收入决算表(财决03表)'!$A$10:$K$500,6,FALSE))</f>
        <v/>
      </c>
      <c r="F238" s="143" t="str">
        <f>IF(ISERROR(VLOOKUP(A238,'[1]Z03 收入决算表(财决03表)'!$A$10:$K$500,7,FALSE)),"",VLOOKUP(A238,'[1]Z03 收入决算表(财决03表)'!$A$10:$K$500,7,FALSE))</f>
        <v/>
      </c>
      <c r="G238" s="143" t="str">
        <f>IF(ISERROR(VLOOKUP(A238,'[1]Z03 收入决算表(财决03表)'!$A$10:$K$500,8,FALSE)),"",VLOOKUP(A238,'[1]Z03 收入决算表(财决03表)'!$A$10:$K$500,8,FALSE))</f>
        <v/>
      </c>
      <c r="H238" s="143" t="str">
        <f>IF(ISERROR(VLOOKUP(A238,'[1]Z03 收入决算表(财决03表)'!$A$10:$K$500,9,FALSE)),"",VLOOKUP(A238,'[1]Z03 收入决算表(财决03表)'!$A$10:$K$500,9,FALSE))</f>
        <v/>
      </c>
      <c r="I238" s="143" t="str">
        <f>IF(ISERROR(VLOOKUP(A238,'[1]Z03 收入决算表(财决03表)'!$A$10:$K$500,10,FALSE)),"",VLOOKUP(A238,'[1]Z03 收入决算表(财决03表)'!$A$10:$K$500,10,FALSE))</f>
        <v/>
      </c>
      <c r="J238" s="143" t="str">
        <f>IF(ISERROR(VLOOKUP(A238,'[1]Z03 收入决算表(财决03表)'!$A$10:$K$500,11,FALSE)),"",VLOOKUP(A238,'[1]Z03 收入决算表(财决03表)'!$A$10:$K$500,11,FALSE))</f>
        <v/>
      </c>
      <c r="K238" s="165">
        <f>'[1]Z03 收入决算表(财决03表)'!A237</f>
        <v>0</v>
      </c>
      <c r="L238" s="154">
        <f>'[1]Z03 收入决算表(财决03表)'!$E237</f>
        <v>0</v>
      </c>
      <c r="M238" s="150" t="str">
        <f t="shared" si="7"/>
        <v/>
      </c>
    </row>
    <row r="239" ht="22.5" customHeight="1" spans="1:13">
      <c r="A239" s="142" t="str">
        <f t="shared" si="6"/>
        <v/>
      </c>
      <c r="B239" s="142"/>
      <c r="C239" s="142" t="str">
        <f>IF(ISERROR(VLOOKUP(A239,'[1]Z03 收入决算表(财决03表)'!$A$10:$K$500,4,FALSE)),"",VLOOKUP(A239,'[1]Z03 收入决算表(财决03表)'!$A$10:$K$500,4,FALSE))</f>
        <v/>
      </c>
      <c r="D239" s="143" t="str">
        <f>IF(ISERROR(VLOOKUP(A239,'[1]Z03 收入决算表(财决03表)'!$A$10:$K$500,5,FALSE)),"",VLOOKUP(A239,'[1]Z03 收入决算表(财决03表)'!$A$10:$K$500,5,FALSE))</f>
        <v/>
      </c>
      <c r="E239" s="143" t="str">
        <f>IF(ISERROR(VLOOKUP(A239,'[1]Z03 收入决算表(财决03表)'!$A$10:$K$500,6,FALSE)),"",VLOOKUP(A239,'[1]Z03 收入决算表(财决03表)'!$A$10:$K$500,6,FALSE))</f>
        <v/>
      </c>
      <c r="F239" s="143" t="str">
        <f>IF(ISERROR(VLOOKUP(A239,'[1]Z03 收入决算表(财决03表)'!$A$10:$K$500,7,FALSE)),"",VLOOKUP(A239,'[1]Z03 收入决算表(财决03表)'!$A$10:$K$500,7,FALSE))</f>
        <v/>
      </c>
      <c r="G239" s="143" t="str">
        <f>IF(ISERROR(VLOOKUP(A239,'[1]Z03 收入决算表(财决03表)'!$A$10:$K$500,8,FALSE)),"",VLOOKUP(A239,'[1]Z03 收入决算表(财决03表)'!$A$10:$K$500,8,FALSE))</f>
        <v/>
      </c>
      <c r="H239" s="143" t="str">
        <f>IF(ISERROR(VLOOKUP(A239,'[1]Z03 收入决算表(财决03表)'!$A$10:$K$500,9,FALSE)),"",VLOOKUP(A239,'[1]Z03 收入决算表(财决03表)'!$A$10:$K$500,9,FALSE))</f>
        <v/>
      </c>
      <c r="I239" s="143" t="str">
        <f>IF(ISERROR(VLOOKUP(A239,'[1]Z03 收入决算表(财决03表)'!$A$10:$K$500,10,FALSE)),"",VLOOKUP(A239,'[1]Z03 收入决算表(财决03表)'!$A$10:$K$500,10,FALSE))</f>
        <v/>
      </c>
      <c r="J239" s="143" t="str">
        <f>IF(ISERROR(VLOOKUP(A239,'[1]Z03 收入决算表(财决03表)'!$A$10:$K$500,11,FALSE)),"",VLOOKUP(A239,'[1]Z03 收入决算表(财决03表)'!$A$10:$K$500,11,FALSE))</f>
        <v/>
      </c>
      <c r="K239" s="165">
        <f>'[1]Z03 收入决算表(财决03表)'!A238</f>
        <v>0</v>
      </c>
      <c r="L239" s="154">
        <f>'[1]Z03 收入决算表(财决03表)'!$E238</f>
        <v>0</v>
      </c>
      <c r="M239" s="150" t="str">
        <f t="shared" si="7"/>
        <v/>
      </c>
    </row>
    <row r="240" ht="22.5" customHeight="1" spans="1:13">
      <c r="A240" s="142" t="str">
        <f t="shared" si="6"/>
        <v/>
      </c>
      <c r="B240" s="142"/>
      <c r="C240" s="142" t="str">
        <f>IF(ISERROR(VLOOKUP(A240,'[1]Z03 收入决算表(财决03表)'!$A$10:$K$500,4,FALSE)),"",VLOOKUP(A240,'[1]Z03 收入决算表(财决03表)'!$A$10:$K$500,4,FALSE))</f>
        <v/>
      </c>
      <c r="D240" s="143" t="str">
        <f>IF(ISERROR(VLOOKUP(A240,'[1]Z03 收入决算表(财决03表)'!$A$10:$K$500,5,FALSE)),"",VLOOKUP(A240,'[1]Z03 收入决算表(财决03表)'!$A$10:$K$500,5,FALSE))</f>
        <v/>
      </c>
      <c r="E240" s="143" t="str">
        <f>IF(ISERROR(VLOOKUP(A240,'[1]Z03 收入决算表(财决03表)'!$A$10:$K$500,6,FALSE)),"",VLOOKUP(A240,'[1]Z03 收入决算表(财决03表)'!$A$10:$K$500,6,FALSE))</f>
        <v/>
      </c>
      <c r="F240" s="143" t="str">
        <f>IF(ISERROR(VLOOKUP(A240,'[1]Z03 收入决算表(财决03表)'!$A$10:$K$500,7,FALSE)),"",VLOOKUP(A240,'[1]Z03 收入决算表(财决03表)'!$A$10:$K$500,7,FALSE))</f>
        <v/>
      </c>
      <c r="G240" s="143" t="str">
        <f>IF(ISERROR(VLOOKUP(A240,'[1]Z03 收入决算表(财决03表)'!$A$10:$K$500,8,FALSE)),"",VLOOKUP(A240,'[1]Z03 收入决算表(财决03表)'!$A$10:$K$500,8,FALSE))</f>
        <v/>
      </c>
      <c r="H240" s="143" t="str">
        <f>IF(ISERROR(VLOOKUP(A240,'[1]Z03 收入决算表(财决03表)'!$A$10:$K$500,9,FALSE)),"",VLOOKUP(A240,'[1]Z03 收入决算表(财决03表)'!$A$10:$K$500,9,FALSE))</f>
        <v/>
      </c>
      <c r="I240" s="143" t="str">
        <f>IF(ISERROR(VLOOKUP(A240,'[1]Z03 收入决算表(财决03表)'!$A$10:$K$500,10,FALSE)),"",VLOOKUP(A240,'[1]Z03 收入决算表(财决03表)'!$A$10:$K$500,10,FALSE))</f>
        <v/>
      </c>
      <c r="J240" s="143" t="str">
        <f>IF(ISERROR(VLOOKUP(A240,'[1]Z03 收入决算表(财决03表)'!$A$10:$K$500,11,FALSE)),"",VLOOKUP(A240,'[1]Z03 收入决算表(财决03表)'!$A$10:$K$500,11,FALSE))</f>
        <v/>
      </c>
      <c r="K240" s="165">
        <f>'[1]Z03 收入决算表(财决03表)'!A239</f>
        <v>0</v>
      </c>
      <c r="L240" s="154">
        <f>'[1]Z03 收入决算表(财决03表)'!$E239</f>
        <v>0</v>
      </c>
      <c r="M240" s="150" t="str">
        <f t="shared" si="7"/>
        <v/>
      </c>
    </row>
    <row r="241" ht="22.5" customHeight="1" spans="1:13">
      <c r="A241" s="142" t="str">
        <f t="shared" si="6"/>
        <v/>
      </c>
      <c r="B241" s="142"/>
      <c r="C241" s="142" t="str">
        <f>IF(ISERROR(VLOOKUP(A241,'[1]Z03 收入决算表(财决03表)'!$A$10:$K$500,4,FALSE)),"",VLOOKUP(A241,'[1]Z03 收入决算表(财决03表)'!$A$10:$K$500,4,FALSE))</f>
        <v/>
      </c>
      <c r="D241" s="143" t="str">
        <f>IF(ISERROR(VLOOKUP(A241,'[1]Z03 收入决算表(财决03表)'!$A$10:$K$500,5,FALSE)),"",VLOOKUP(A241,'[1]Z03 收入决算表(财决03表)'!$A$10:$K$500,5,FALSE))</f>
        <v/>
      </c>
      <c r="E241" s="143" t="str">
        <f>IF(ISERROR(VLOOKUP(A241,'[1]Z03 收入决算表(财决03表)'!$A$10:$K$500,6,FALSE)),"",VLOOKUP(A241,'[1]Z03 收入决算表(财决03表)'!$A$10:$K$500,6,FALSE))</f>
        <v/>
      </c>
      <c r="F241" s="143" t="str">
        <f>IF(ISERROR(VLOOKUP(A241,'[1]Z03 收入决算表(财决03表)'!$A$10:$K$500,7,FALSE)),"",VLOOKUP(A241,'[1]Z03 收入决算表(财决03表)'!$A$10:$K$500,7,FALSE))</f>
        <v/>
      </c>
      <c r="G241" s="143" t="str">
        <f>IF(ISERROR(VLOOKUP(A241,'[1]Z03 收入决算表(财决03表)'!$A$10:$K$500,8,FALSE)),"",VLOOKUP(A241,'[1]Z03 收入决算表(财决03表)'!$A$10:$K$500,8,FALSE))</f>
        <v/>
      </c>
      <c r="H241" s="143" t="str">
        <f>IF(ISERROR(VLOOKUP(A241,'[1]Z03 收入决算表(财决03表)'!$A$10:$K$500,9,FALSE)),"",VLOOKUP(A241,'[1]Z03 收入决算表(财决03表)'!$A$10:$K$500,9,FALSE))</f>
        <v/>
      </c>
      <c r="I241" s="143" t="str">
        <f>IF(ISERROR(VLOOKUP(A241,'[1]Z03 收入决算表(财决03表)'!$A$10:$K$500,10,FALSE)),"",VLOOKUP(A241,'[1]Z03 收入决算表(财决03表)'!$A$10:$K$500,10,FALSE))</f>
        <v/>
      </c>
      <c r="J241" s="143" t="str">
        <f>IF(ISERROR(VLOOKUP(A241,'[1]Z03 收入决算表(财决03表)'!$A$10:$K$500,11,FALSE)),"",VLOOKUP(A241,'[1]Z03 收入决算表(财决03表)'!$A$10:$K$500,11,FALSE))</f>
        <v/>
      </c>
      <c r="K241" s="165">
        <f>'[1]Z03 收入决算表(财决03表)'!A240</f>
        <v>0</v>
      </c>
      <c r="L241" s="154">
        <f>'[1]Z03 收入决算表(财决03表)'!$E240</f>
        <v>0</v>
      </c>
      <c r="M241" s="150" t="str">
        <f t="shared" si="7"/>
        <v/>
      </c>
    </row>
    <row r="242" ht="22.5" customHeight="1" spans="1:13">
      <c r="A242" s="142" t="str">
        <f t="shared" si="6"/>
        <v/>
      </c>
      <c r="B242" s="142"/>
      <c r="C242" s="142" t="str">
        <f>IF(ISERROR(VLOOKUP(A242,'[1]Z03 收入决算表(财决03表)'!$A$10:$K$500,4,FALSE)),"",VLOOKUP(A242,'[1]Z03 收入决算表(财决03表)'!$A$10:$K$500,4,FALSE))</f>
        <v/>
      </c>
      <c r="D242" s="143" t="str">
        <f>IF(ISERROR(VLOOKUP(A242,'[1]Z03 收入决算表(财决03表)'!$A$10:$K$500,5,FALSE)),"",VLOOKUP(A242,'[1]Z03 收入决算表(财决03表)'!$A$10:$K$500,5,FALSE))</f>
        <v/>
      </c>
      <c r="E242" s="143" t="str">
        <f>IF(ISERROR(VLOOKUP(A242,'[1]Z03 收入决算表(财决03表)'!$A$10:$K$500,6,FALSE)),"",VLOOKUP(A242,'[1]Z03 收入决算表(财决03表)'!$A$10:$K$500,6,FALSE))</f>
        <v/>
      </c>
      <c r="F242" s="143" t="str">
        <f>IF(ISERROR(VLOOKUP(A242,'[1]Z03 收入决算表(财决03表)'!$A$10:$K$500,7,FALSE)),"",VLOOKUP(A242,'[1]Z03 收入决算表(财决03表)'!$A$10:$K$500,7,FALSE))</f>
        <v/>
      </c>
      <c r="G242" s="143" t="str">
        <f>IF(ISERROR(VLOOKUP(A242,'[1]Z03 收入决算表(财决03表)'!$A$10:$K$500,8,FALSE)),"",VLOOKUP(A242,'[1]Z03 收入决算表(财决03表)'!$A$10:$K$500,8,FALSE))</f>
        <v/>
      </c>
      <c r="H242" s="143" t="str">
        <f>IF(ISERROR(VLOOKUP(A242,'[1]Z03 收入决算表(财决03表)'!$A$10:$K$500,9,FALSE)),"",VLOOKUP(A242,'[1]Z03 收入决算表(财决03表)'!$A$10:$K$500,9,FALSE))</f>
        <v/>
      </c>
      <c r="I242" s="143" t="str">
        <f>IF(ISERROR(VLOOKUP(A242,'[1]Z03 收入决算表(财决03表)'!$A$10:$K$500,10,FALSE)),"",VLOOKUP(A242,'[1]Z03 收入决算表(财决03表)'!$A$10:$K$500,10,FALSE))</f>
        <v/>
      </c>
      <c r="J242" s="143" t="str">
        <f>IF(ISERROR(VLOOKUP(A242,'[1]Z03 收入决算表(财决03表)'!$A$10:$K$500,11,FALSE)),"",VLOOKUP(A242,'[1]Z03 收入决算表(财决03表)'!$A$10:$K$500,11,FALSE))</f>
        <v/>
      </c>
      <c r="K242" s="165">
        <f>'[1]Z03 收入决算表(财决03表)'!A241</f>
        <v>0</v>
      </c>
      <c r="L242" s="154">
        <f>'[1]Z03 收入决算表(财决03表)'!$E241</f>
        <v>0</v>
      </c>
      <c r="M242" s="150" t="str">
        <f t="shared" si="7"/>
        <v/>
      </c>
    </row>
    <row r="243" ht="22.5" customHeight="1" spans="1:13">
      <c r="A243" s="142" t="str">
        <f t="shared" si="6"/>
        <v/>
      </c>
      <c r="B243" s="142"/>
      <c r="C243" s="142" t="str">
        <f>IF(ISERROR(VLOOKUP(A243,'[1]Z03 收入决算表(财决03表)'!$A$10:$K$500,4,FALSE)),"",VLOOKUP(A243,'[1]Z03 收入决算表(财决03表)'!$A$10:$K$500,4,FALSE))</f>
        <v/>
      </c>
      <c r="D243" s="143" t="str">
        <f>IF(ISERROR(VLOOKUP(A243,'[1]Z03 收入决算表(财决03表)'!$A$10:$K$500,5,FALSE)),"",VLOOKUP(A243,'[1]Z03 收入决算表(财决03表)'!$A$10:$K$500,5,FALSE))</f>
        <v/>
      </c>
      <c r="E243" s="143" t="str">
        <f>IF(ISERROR(VLOOKUP(A243,'[1]Z03 收入决算表(财决03表)'!$A$10:$K$500,6,FALSE)),"",VLOOKUP(A243,'[1]Z03 收入决算表(财决03表)'!$A$10:$K$500,6,FALSE))</f>
        <v/>
      </c>
      <c r="F243" s="143" t="str">
        <f>IF(ISERROR(VLOOKUP(A243,'[1]Z03 收入决算表(财决03表)'!$A$10:$K$500,7,FALSE)),"",VLOOKUP(A243,'[1]Z03 收入决算表(财决03表)'!$A$10:$K$500,7,FALSE))</f>
        <v/>
      </c>
      <c r="G243" s="143" t="str">
        <f>IF(ISERROR(VLOOKUP(A243,'[1]Z03 收入决算表(财决03表)'!$A$10:$K$500,8,FALSE)),"",VLOOKUP(A243,'[1]Z03 收入决算表(财决03表)'!$A$10:$K$500,8,FALSE))</f>
        <v/>
      </c>
      <c r="H243" s="143" t="str">
        <f>IF(ISERROR(VLOOKUP(A243,'[1]Z03 收入决算表(财决03表)'!$A$10:$K$500,9,FALSE)),"",VLOOKUP(A243,'[1]Z03 收入决算表(财决03表)'!$A$10:$K$500,9,FALSE))</f>
        <v/>
      </c>
      <c r="I243" s="143" t="str">
        <f>IF(ISERROR(VLOOKUP(A243,'[1]Z03 收入决算表(财决03表)'!$A$10:$K$500,10,FALSE)),"",VLOOKUP(A243,'[1]Z03 收入决算表(财决03表)'!$A$10:$K$500,10,FALSE))</f>
        <v/>
      </c>
      <c r="J243" s="143" t="str">
        <f>IF(ISERROR(VLOOKUP(A243,'[1]Z03 收入决算表(财决03表)'!$A$10:$K$500,11,FALSE)),"",VLOOKUP(A243,'[1]Z03 收入决算表(财决03表)'!$A$10:$K$500,11,FALSE))</f>
        <v/>
      </c>
      <c r="K243" s="165">
        <f>'[1]Z03 收入决算表(财决03表)'!A242</f>
        <v>0</v>
      </c>
      <c r="L243" s="154">
        <f>'[1]Z03 收入决算表(财决03表)'!$E242</f>
        <v>0</v>
      </c>
      <c r="M243" s="150" t="str">
        <f t="shared" si="7"/>
        <v/>
      </c>
    </row>
    <row r="244" ht="22.5" customHeight="1" spans="1:13">
      <c r="A244" s="142" t="str">
        <f t="shared" si="6"/>
        <v/>
      </c>
      <c r="B244" s="142"/>
      <c r="C244" s="142" t="str">
        <f>IF(ISERROR(VLOOKUP(A244,'[1]Z03 收入决算表(财决03表)'!$A$10:$K$500,4,FALSE)),"",VLOOKUP(A244,'[1]Z03 收入决算表(财决03表)'!$A$10:$K$500,4,FALSE))</f>
        <v/>
      </c>
      <c r="D244" s="143" t="str">
        <f>IF(ISERROR(VLOOKUP(A244,'[1]Z03 收入决算表(财决03表)'!$A$10:$K$500,5,FALSE)),"",VLOOKUP(A244,'[1]Z03 收入决算表(财决03表)'!$A$10:$K$500,5,FALSE))</f>
        <v/>
      </c>
      <c r="E244" s="143" t="str">
        <f>IF(ISERROR(VLOOKUP(A244,'[1]Z03 收入决算表(财决03表)'!$A$10:$K$500,6,FALSE)),"",VLOOKUP(A244,'[1]Z03 收入决算表(财决03表)'!$A$10:$K$500,6,FALSE))</f>
        <v/>
      </c>
      <c r="F244" s="143" t="str">
        <f>IF(ISERROR(VLOOKUP(A244,'[1]Z03 收入决算表(财决03表)'!$A$10:$K$500,7,FALSE)),"",VLOOKUP(A244,'[1]Z03 收入决算表(财决03表)'!$A$10:$K$500,7,FALSE))</f>
        <v/>
      </c>
      <c r="G244" s="143" t="str">
        <f>IF(ISERROR(VLOOKUP(A244,'[1]Z03 收入决算表(财决03表)'!$A$10:$K$500,8,FALSE)),"",VLOOKUP(A244,'[1]Z03 收入决算表(财决03表)'!$A$10:$K$500,8,FALSE))</f>
        <v/>
      </c>
      <c r="H244" s="143" t="str">
        <f>IF(ISERROR(VLOOKUP(A244,'[1]Z03 收入决算表(财决03表)'!$A$10:$K$500,9,FALSE)),"",VLOOKUP(A244,'[1]Z03 收入决算表(财决03表)'!$A$10:$K$500,9,FALSE))</f>
        <v/>
      </c>
      <c r="I244" s="143" t="str">
        <f>IF(ISERROR(VLOOKUP(A244,'[1]Z03 收入决算表(财决03表)'!$A$10:$K$500,10,FALSE)),"",VLOOKUP(A244,'[1]Z03 收入决算表(财决03表)'!$A$10:$K$500,10,FALSE))</f>
        <v/>
      </c>
      <c r="J244" s="143" t="str">
        <f>IF(ISERROR(VLOOKUP(A244,'[1]Z03 收入决算表(财决03表)'!$A$10:$K$500,11,FALSE)),"",VLOOKUP(A244,'[1]Z03 收入决算表(财决03表)'!$A$10:$K$500,11,FALSE))</f>
        <v/>
      </c>
      <c r="K244" s="165">
        <f>'[1]Z03 收入决算表(财决03表)'!A243</f>
        <v>0</v>
      </c>
      <c r="L244" s="154">
        <f>'[1]Z03 收入决算表(财决03表)'!$E243</f>
        <v>0</v>
      </c>
      <c r="M244" s="150" t="str">
        <f t="shared" si="7"/>
        <v/>
      </c>
    </row>
    <row r="245" ht="22.5" customHeight="1" spans="1:13">
      <c r="A245" s="142" t="str">
        <f t="shared" si="6"/>
        <v/>
      </c>
      <c r="B245" s="142"/>
      <c r="C245" s="142" t="str">
        <f>IF(ISERROR(VLOOKUP(A245,'[1]Z03 收入决算表(财决03表)'!$A$10:$K$500,4,FALSE)),"",VLOOKUP(A245,'[1]Z03 收入决算表(财决03表)'!$A$10:$K$500,4,FALSE))</f>
        <v/>
      </c>
      <c r="D245" s="143" t="str">
        <f>IF(ISERROR(VLOOKUP(A245,'[1]Z03 收入决算表(财决03表)'!$A$10:$K$500,5,FALSE)),"",VLOOKUP(A245,'[1]Z03 收入决算表(财决03表)'!$A$10:$K$500,5,FALSE))</f>
        <v/>
      </c>
      <c r="E245" s="143" t="str">
        <f>IF(ISERROR(VLOOKUP(A245,'[1]Z03 收入决算表(财决03表)'!$A$10:$K$500,6,FALSE)),"",VLOOKUP(A245,'[1]Z03 收入决算表(财决03表)'!$A$10:$K$500,6,FALSE))</f>
        <v/>
      </c>
      <c r="F245" s="143" t="str">
        <f>IF(ISERROR(VLOOKUP(A245,'[1]Z03 收入决算表(财决03表)'!$A$10:$K$500,7,FALSE)),"",VLOOKUP(A245,'[1]Z03 收入决算表(财决03表)'!$A$10:$K$500,7,FALSE))</f>
        <v/>
      </c>
      <c r="G245" s="143" t="str">
        <f>IF(ISERROR(VLOOKUP(A245,'[1]Z03 收入决算表(财决03表)'!$A$10:$K$500,8,FALSE)),"",VLOOKUP(A245,'[1]Z03 收入决算表(财决03表)'!$A$10:$K$500,8,FALSE))</f>
        <v/>
      </c>
      <c r="H245" s="143" t="str">
        <f>IF(ISERROR(VLOOKUP(A245,'[1]Z03 收入决算表(财决03表)'!$A$10:$K$500,9,FALSE)),"",VLOOKUP(A245,'[1]Z03 收入决算表(财决03表)'!$A$10:$K$500,9,FALSE))</f>
        <v/>
      </c>
      <c r="I245" s="143" t="str">
        <f>IF(ISERROR(VLOOKUP(A245,'[1]Z03 收入决算表(财决03表)'!$A$10:$K$500,10,FALSE)),"",VLOOKUP(A245,'[1]Z03 收入决算表(财决03表)'!$A$10:$K$500,10,FALSE))</f>
        <v/>
      </c>
      <c r="J245" s="143" t="str">
        <f>IF(ISERROR(VLOOKUP(A245,'[1]Z03 收入决算表(财决03表)'!$A$10:$K$500,11,FALSE)),"",VLOOKUP(A245,'[1]Z03 收入决算表(财决03表)'!$A$10:$K$500,11,FALSE))</f>
        <v/>
      </c>
      <c r="K245" s="165">
        <f>'[1]Z03 收入决算表(财决03表)'!A244</f>
        <v>0</v>
      </c>
      <c r="L245" s="154">
        <f>'[1]Z03 收入决算表(财决03表)'!$E244</f>
        <v>0</v>
      </c>
      <c r="M245" s="150" t="str">
        <f t="shared" si="7"/>
        <v/>
      </c>
    </row>
    <row r="246" ht="22.5" customHeight="1" spans="1:13">
      <c r="A246" s="142" t="str">
        <f t="shared" si="6"/>
        <v/>
      </c>
      <c r="B246" s="142"/>
      <c r="C246" s="142" t="str">
        <f>IF(ISERROR(VLOOKUP(A246,'[1]Z03 收入决算表(财决03表)'!$A$10:$K$500,4,FALSE)),"",VLOOKUP(A246,'[1]Z03 收入决算表(财决03表)'!$A$10:$K$500,4,FALSE))</f>
        <v/>
      </c>
      <c r="D246" s="143" t="str">
        <f>IF(ISERROR(VLOOKUP(A246,'[1]Z03 收入决算表(财决03表)'!$A$10:$K$500,5,FALSE)),"",VLOOKUP(A246,'[1]Z03 收入决算表(财决03表)'!$A$10:$K$500,5,FALSE))</f>
        <v/>
      </c>
      <c r="E246" s="143" t="str">
        <f>IF(ISERROR(VLOOKUP(A246,'[1]Z03 收入决算表(财决03表)'!$A$10:$K$500,6,FALSE)),"",VLOOKUP(A246,'[1]Z03 收入决算表(财决03表)'!$A$10:$K$500,6,FALSE))</f>
        <v/>
      </c>
      <c r="F246" s="143" t="str">
        <f>IF(ISERROR(VLOOKUP(A246,'[1]Z03 收入决算表(财决03表)'!$A$10:$K$500,7,FALSE)),"",VLOOKUP(A246,'[1]Z03 收入决算表(财决03表)'!$A$10:$K$500,7,FALSE))</f>
        <v/>
      </c>
      <c r="G246" s="143" t="str">
        <f>IF(ISERROR(VLOOKUP(A246,'[1]Z03 收入决算表(财决03表)'!$A$10:$K$500,8,FALSE)),"",VLOOKUP(A246,'[1]Z03 收入决算表(财决03表)'!$A$10:$K$500,8,FALSE))</f>
        <v/>
      </c>
      <c r="H246" s="143" t="str">
        <f>IF(ISERROR(VLOOKUP(A246,'[1]Z03 收入决算表(财决03表)'!$A$10:$K$500,9,FALSE)),"",VLOOKUP(A246,'[1]Z03 收入决算表(财决03表)'!$A$10:$K$500,9,FALSE))</f>
        <v/>
      </c>
      <c r="I246" s="143" t="str">
        <f>IF(ISERROR(VLOOKUP(A246,'[1]Z03 收入决算表(财决03表)'!$A$10:$K$500,10,FALSE)),"",VLOOKUP(A246,'[1]Z03 收入决算表(财决03表)'!$A$10:$K$500,10,FALSE))</f>
        <v/>
      </c>
      <c r="J246" s="143" t="str">
        <f>IF(ISERROR(VLOOKUP(A246,'[1]Z03 收入决算表(财决03表)'!$A$10:$K$500,11,FALSE)),"",VLOOKUP(A246,'[1]Z03 收入决算表(财决03表)'!$A$10:$K$500,11,FALSE))</f>
        <v/>
      </c>
      <c r="K246" s="165">
        <f>'[1]Z03 收入决算表(财决03表)'!A245</f>
        <v>0</v>
      </c>
      <c r="L246" s="154">
        <f>'[1]Z03 收入决算表(财决03表)'!$E245</f>
        <v>0</v>
      </c>
      <c r="M246" s="150" t="str">
        <f t="shared" si="7"/>
        <v/>
      </c>
    </row>
    <row r="247" ht="22.5" customHeight="1" spans="1:13">
      <c r="A247" s="142" t="str">
        <f t="shared" si="6"/>
        <v/>
      </c>
      <c r="B247" s="142"/>
      <c r="C247" s="142" t="str">
        <f>IF(ISERROR(VLOOKUP(A247,'[1]Z03 收入决算表(财决03表)'!$A$10:$K$500,4,FALSE)),"",VLOOKUP(A247,'[1]Z03 收入决算表(财决03表)'!$A$10:$K$500,4,FALSE))</f>
        <v/>
      </c>
      <c r="D247" s="143" t="str">
        <f>IF(ISERROR(VLOOKUP(A247,'[1]Z03 收入决算表(财决03表)'!$A$10:$K$500,5,FALSE)),"",VLOOKUP(A247,'[1]Z03 收入决算表(财决03表)'!$A$10:$K$500,5,FALSE))</f>
        <v/>
      </c>
      <c r="E247" s="143" t="str">
        <f>IF(ISERROR(VLOOKUP(A247,'[1]Z03 收入决算表(财决03表)'!$A$10:$K$500,6,FALSE)),"",VLOOKUP(A247,'[1]Z03 收入决算表(财决03表)'!$A$10:$K$500,6,FALSE))</f>
        <v/>
      </c>
      <c r="F247" s="143" t="str">
        <f>IF(ISERROR(VLOOKUP(A247,'[1]Z03 收入决算表(财决03表)'!$A$10:$K$500,7,FALSE)),"",VLOOKUP(A247,'[1]Z03 收入决算表(财决03表)'!$A$10:$K$500,7,FALSE))</f>
        <v/>
      </c>
      <c r="G247" s="143" t="str">
        <f>IF(ISERROR(VLOOKUP(A247,'[1]Z03 收入决算表(财决03表)'!$A$10:$K$500,8,FALSE)),"",VLOOKUP(A247,'[1]Z03 收入决算表(财决03表)'!$A$10:$K$500,8,FALSE))</f>
        <v/>
      </c>
      <c r="H247" s="143" t="str">
        <f>IF(ISERROR(VLOOKUP(A247,'[1]Z03 收入决算表(财决03表)'!$A$10:$K$500,9,FALSE)),"",VLOOKUP(A247,'[1]Z03 收入决算表(财决03表)'!$A$10:$K$500,9,FALSE))</f>
        <v/>
      </c>
      <c r="I247" s="143" t="str">
        <f>IF(ISERROR(VLOOKUP(A247,'[1]Z03 收入决算表(财决03表)'!$A$10:$K$500,10,FALSE)),"",VLOOKUP(A247,'[1]Z03 收入决算表(财决03表)'!$A$10:$K$500,10,FALSE))</f>
        <v/>
      </c>
      <c r="J247" s="143" t="str">
        <f>IF(ISERROR(VLOOKUP(A247,'[1]Z03 收入决算表(财决03表)'!$A$10:$K$500,11,FALSE)),"",VLOOKUP(A247,'[1]Z03 收入决算表(财决03表)'!$A$10:$K$500,11,FALSE))</f>
        <v/>
      </c>
      <c r="K247" s="165">
        <f>'[1]Z03 收入决算表(财决03表)'!A246</f>
        <v>0</v>
      </c>
      <c r="L247" s="154">
        <f>'[1]Z03 收入决算表(财决03表)'!$E246</f>
        <v>0</v>
      </c>
      <c r="M247" s="150" t="str">
        <f t="shared" si="7"/>
        <v/>
      </c>
    </row>
    <row r="248" ht="22.5" customHeight="1" spans="1:13">
      <c r="A248" s="142" t="str">
        <f t="shared" si="6"/>
        <v/>
      </c>
      <c r="B248" s="142"/>
      <c r="C248" s="142" t="str">
        <f>IF(ISERROR(VLOOKUP(A248,'[1]Z03 收入决算表(财决03表)'!$A$10:$K$500,4,FALSE)),"",VLOOKUP(A248,'[1]Z03 收入决算表(财决03表)'!$A$10:$K$500,4,FALSE))</f>
        <v/>
      </c>
      <c r="D248" s="143" t="str">
        <f>IF(ISERROR(VLOOKUP(A248,'[1]Z03 收入决算表(财决03表)'!$A$10:$K$500,5,FALSE)),"",VLOOKUP(A248,'[1]Z03 收入决算表(财决03表)'!$A$10:$K$500,5,FALSE))</f>
        <v/>
      </c>
      <c r="E248" s="143" t="str">
        <f>IF(ISERROR(VLOOKUP(A248,'[1]Z03 收入决算表(财决03表)'!$A$10:$K$500,6,FALSE)),"",VLOOKUP(A248,'[1]Z03 收入决算表(财决03表)'!$A$10:$K$500,6,FALSE))</f>
        <v/>
      </c>
      <c r="F248" s="143" t="str">
        <f>IF(ISERROR(VLOOKUP(A248,'[1]Z03 收入决算表(财决03表)'!$A$10:$K$500,7,FALSE)),"",VLOOKUP(A248,'[1]Z03 收入决算表(财决03表)'!$A$10:$K$500,7,FALSE))</f>
        <v/>
      </c>
      <c r="G248" s="143" t="str">
        <f>IF(ISERROR(VLOOKUP(A248,'[1]Z03 收入决算表(财决03表)'!$A$10:$K$500,8,FALSE)),"",VLOOKUP(A248,'[1]Z03 收入决算表(财决03表)'!$A$10:$K$500,8,FALSE))</f>
        <v/>
      </c>
      <c r="H248" s="143" t="str">
        <f>IF(ISERROR(VLOOKUP(A248,'[1]Z03 收入决算表(财决03表)'!$A$10:$K$500,9,FALSE)),"",VLOOKUP(A248,'[1]Z03 收入决算表(财决03表)'!$A$10:$K$500,9,FALSE))</f>
        <v/>
      </c>
      <c r="I248" s="143" t="str">
        <f>IF(ISERROR(VLOOKUP(A248,'[1]Z03 收入决算表(财决03表)'!$A$10:$K$500,10,FALSE)),"",VLOOKUP(A248,'[1]Z03 收入决算表(财决03表)'!$A$10:$K$500,10,FALSE))</f>
        <v/>
      </c>
      <c r="J248" s="143" t="str">
        <f>IF(ISERROR(VLOOKUP(A248,'[1]Z03 收入决算表(财决03表)'!$A$10:$K$500,11,FALSE)),"",VLOOKUP(A248,'[1]Z03 收入决算表(财决03表)'!$A$10:$K$500,11,FALSE))</f>
        <v/>
      </c>
      <c r="K248" s="165">
        <f>'[1]Z03 收入决算表(财决03表)'!A247</f>
        <v>0</v>
      </c>
      <c r="L248" s="154">
        <f>'[1]Z03 收入决算表(财决03表)'!$E247</f>
        <v>0</v>
      </c>
      <c r="M248" s="150" t="str">
        <f t="shared" si="7"/>
        <v/>
      </c>
    </row>
    <row r="249" ht="22.5" customHeight="1" spans="1:13">
      <c r="A249" s="142" t="str">
        <f t="shared" si="6"/>
        <v/>
      </c>
      <c r="B249" s="142"/>
      <c r="C249" s="142" t="str">
        <f>IF(ISERROR(VLOOKUP(A249,'[1]Z03 收入决算表(财决03表)'!$A$10:$K$500,4,FALSE)),"",VLOOKUP(A249,'[1]Z03 收入决算表(财决03表)'!$A$10:$K$500,4,FALSE))</f>
        <v/>
      </c>
      <c r="D249" s="143" t="str">
        <f>IF(ISERROR(VLOOKUP(A249,'[1]Z03 收入决算表(财决03表)'!$A$10:$K$500,5,FALSE)),"",VLOOKUP(A249,'[1]Z03 收入决算表(财决03表)'!$A$10:$K$500,5,FALSE))</f>
        <v/>
      </c>
      <c r="E249" s="143" t="str">
        <f>IF(ISERROR(VLOOKUP(A249,'[1]Z03 收入决算表(财决03表)'!$A$10:$K$500,6,FALSE)),"",VLOOKUP(A249,'[1]Z03 收入决算表(财决03表)'!$A$10:$K$500,6,FALSE))</f>
        <v/>
      </c>
      <c r="F249" s="143" t="str">
        <f>IF(ISERROR(VLOOKUP(A249,'[1]Z03 收入决算表(财决03表)'!$A$10:$K$500,7,FALSE)),"",VLOOKUP(A249,'[1]Z03 收入决算表(财决03表)'!$A$10:$K$500,7,FALSE))</f>
        <v/>
      </c>
      <c r="G249" s="143" t="str">
        <f>IF(ISERROR(VLOOKUP(A249,'[1]Z03 收入决算表(财决03表)'!$A$10:$K$500,8,FALSE)),"",VLOOKUP(A249,'[1]Z03 收入决算表(财决03表)'!$A$10:$K$500,8,FALSE))</f>
        <v/>
      </c>
      <c r="H249" s="143" t="str">
        <f>IF(ISERROR(VLOOKUP(A249,'[1]Z03 收入决算表(财决03表)'!$A$10:$K$500,9,FALSE)),"",VLOOKUP(A249,'[1]Z03 收入决算表(财决03表)'!$A$10:$K$500,9,FALSE))</f>
        <v/>
      </c>
      <c r="I249" s="143" t="str">
        <f>IF(ISERROR(VLOOKUP(A249,'[1]Z03 收入决算表(财决03表)'!$A$10:$K$500,10,FALSE)),"",VLOOKUP(A249,'[1]Z03 收入决算表(财决03表)'!$A$10:$K$500,10,FALSE))</f>
        <v/>
      </c>
      <c r="J249" s="143" t="str">
        <f>IF(ISERROR(VLOOKUP(A249,'[1]Z03 收入决算表(财决03表)'!$A$10:$K$500,11,FALSE)),"",VLOOKUP(A249,'[1]Z03 收入决算表(财决03表)'!$A$10:$K$500,11,FALSE))</f>
        <v/>
      </c>
      <c r="K249" s="165">
        <f>'[1]Z03 收入决算表(财决03表)'!A248</f>
        <v>0</v>
      </c>
      <c r="L249" s="154">
        <f>'[1]Z03 收入决算表(财决03表)'!$E248</f>
        <v>0</v>
      </c>
      <c r="M249" s="150" t="str">
        <f t="shared" si="7"/>
        <v/>
      </c>
    </row>
    <row r="250" ht="22.5" customHeight="1" spans="1:13">
      <c r="A250" s="142" t="str">
        <f t="shared" si="6"/>
        <v/>
      </c>
      <c r="B250" s="142"/>
      <c r="C250" s="142" t="str">
        <f>IF(ISERROR(VLOOKUP(A250,'[1]Z03 收入决算表(财决03表)'!$A$10:$K$500,4,FALSE)),"",VLOOKUP(A250,'[1]Z03 收入决算表(财决03表)'!$A$10:$K$500,4,FALSE))</f>
        <v/>
      </c>
      <c r="D250" s="143" t="str">
        <f>IF(ISERROR(VLOOKUP(A250,'[1]Z03 收入决算表(财决03表)'!$A$10:$K$500,5,FALSE)),"",VLOOKUP(A250,'[1]Z03 收入决算表(财决03表)'!$A$10:$K$500,5,FALSE))</f>
        <v/>
      </c>
      <c r="E250" s="143" t="str">
        <f>IF(ISERROR(VLOOKUP(A250,'[1]Z03 收入决算表(财决03表)'!$A$10:$K$500,6,FALSE)),"",VLOOKUP(A250,'[1]Z03 收入决算表(财决03表)'!$A$10:$K$500,6,FALSE))</f>
        <v/>
      </c>
      <c r="F250" s="143" t="str">
        <f>IF(ISERROR(VLOOKUP(A250,'[1]Z03 收入决算表(财决03表)'!$A$10:$K$500,7,FALSE)),"",VLOOKUP(A250,'[1]Z03 收入决算表(财决03表)'!$A$10:$K$500,7,FALSE))</f>
        <v/>
      </c>
      <c r="G250" s="143" t="str">
        <f>IF(ISERROR(VLOOKUP(A250,'[1]Z03 收入决算表(财决03表)'!$A$10:$K$500,8,FALSE)),"",VLOOKUP(A250,'[1]Z03 收入决算表(财决03表)'!$A$10:$K$500,8,FALSE))</f>
        <v/>
      </c>
      <c r="H250" s="143" t="str">
        <f>IF(ISERROR(VLOOKUP(A250,'[1]Z03 收入决算表(财决03表)'!$A$10:$K$500,9,FALSE)),"",VLOOKUP(A250,'[1]Z03 收入决算表(财决03表)'!$A$10:$K$500,9,FALSE))</f>
        <v/>
      </c>
      <c r="I250" s="143" t="str">
        <f>IF(ISERROR(VLOOKUP(A250,'[1]Z03 收入决算表(财决03表)'!$A$10:$K$500,10,FALSE)),"",VLOOKUP(A250,'[1]Z03 收入决算表(财决03表)'!$A$10:$K$500,10,FALSE))</f>
        <v/>
      </c>
      <c r="J250" s="143" t="str">
        <f>IF(ISERROR(VLOOKUP(A250,'[1]Z03 收入决算表(财决03表)'!$A$10:$K$500,11,FALSE)),"",VLOOKUP(A250,'[1]Z03 收入决算表(财决03表)'!$A$10:$K$500,11,FALSE))</f>
        <v/>
      </c>
      <c r="K250" s="165">
        <f>'[1]Z03 收入决算表(财决03表)'!A249</f>
        <v>0</v>
      </c>
      <c r="L250" s="154">
        <f>'[1]Z03 收入决算表(财决03表)'!$E249</f>
        <v>0</v>
      </c>
      <c r="M250" s="150" t="str">
        <f t="shared" si="7"/>
        <v/>
      </c>
    </row>
    <row r="251" ht="22.5" customHeight="1" spans="1:13">
      <c r="A251" s="142" t="str">
        <f t="shared" si="6"/>
        <v/>
      </c>
      <c r="B251" s="142"/>
      <c r="C251" s="142" t="str">
        <f>IF(ISERROR(VLOOKUP(A251,'[1]Z03 收入决算表(财决03表)'!$A$10:$K$500,4,FALSE)),"",VLOOKUP(A251,'[1]Z03 收入决算表(财决03表)'!$A$10:$K$500,4,FALSE))</f>
        <v/>
      </c>
      <c r="D251" s="143" t="str">
        <f>IF(ISERROR(VLOOKUP(A251,'[1]Z03 收入决算表(财决03表)'!$A$10:$K$500,5,FALSE)),"",VLOOKUP(A251,'[1]Z03 收入决算表(财决03表)'!$A$10:$K$500,5,FALSE))</f>
        <v/>
      </c>
      <c r="E251" s="143" t="str">
        <f>IF(ISERROR(VLOOKUP(A251,'[1]Z03 收入决算表(财决03表)'!$A$10:$K$500,6,FALSE)),"",VLOOKUP(A251,'[1]Z03 收入决算表(财决03表)'!$A$10:$K$500,6,FALSE))</f>
        <v/>
      </c>
      <c r="F251" s="143" t="str">
        <f>IF(ISERROR(VLOOKUP(A251,'[1]Z03 收入决算表(财决03表)'!$A$10:$K$500,7,FALSE)),"",VLOOKUP(A251,'[1]Z03 收入决算表(财决03表)'!$A$10:$K$500,7,FALSE))</f>
        <v/>
      </c>
      <c r="G251" s="143" t="str">
        <f>IF(ISERROR(VLOOKUP(A251,'[1]Z03 收入决算表(财决03表)'!$A$10:$K$500,8,FALSE)),"",VLOOKUP(A251,'[1]Z03 收入决算表(财决03表)'!$A$10:$K$500,8,FALSE))</f>
        <v/>
      </c>
      <c r="H251" s="143" t="str">
        <f>IF(ISERROR(VLOOKUP(A251,'[1]Z03 收入决算表(财决03表)'!$A$10:$K$500,9,FALSE)),"",VLOOKUP(A251,'[1]Z03 收入决算表(财决03表)'!$A$10:$K$500,9,FALSE))</f>
        <v/>
      </c>
      <c r="I251" s="143" t="str">
        <f>IF(ISERROR(VLOOKUP(A251,'[1]Z03 收入决算表(财决03表)'!$A$10:$K$500,10,FALSE)),"",VLOOKUP(A251,'[1]Z03 收入决算表(财决03表)'!$A$10:$K$500,10,FALSE))</f>
        <v/>
      </c>
      <c r="J251" s="143" t="str">
        <f>IF(ISERROR(VLOOKUP(A251,'[1]Z03 收入决算表(财决03表)'!$A$10:$K$500,11,FALSE)),"",VLOOKUP(A251,'[1]Z03 收入决算表(财决03表)'!$A$10:$K$500,11,FALSE))</f>
        <v/>
      </c>
      <c r="K251" s="165">
        <f>'[1]Z03 收入决算表(财决03表)'!A250</f>
        <v>0</v>
      </c>
      <c r="L251" s="154">
        <f>'[1]Z03 收入决算表(财决03表)'!$E250</f>
        <v>0</v>
      </c>
      <c r="M251" s="150" t="str">
        <f t="shared" si="7"/>
        <v/>
      </c>
    </row>
    <row r="252" ht="22.5" customHeight="1" spans="1:13">
      <c r="A252" s="142" t="str">
        <f t="shared" si="6"/>
        <v/>
      </c>
      <c r="B252" s="142"/>
      <c r="C252" s="142" t="str">
        <f>IF(ISERROR(VLOOKUP(A252,'[1]Z03 收入决算表(财决03表)'!$A$10:$K$500,4,FALSE)),"",VLOOKUP(A252,'[1]Z03 收入决算表(财决03表)'!$A$10:$K$500,4,FALSE))</f>
        <v/>
      </c>
      <c r="D252" s="143" t="str">
        <f>IF(ISERROR(VLOOKUP(A252,'[1]Z03 收入决算表(财决03表)'!$A$10:$K$500,5,FALSE)),"",VLOOKUP(A252,'[1]Z03 收入决算表(财决03表)'!$A$10:$K$500,5,FALSE))</f>
        <v/>
      </c>
      <c r="E252" s="143" t="str">
        <f>IF(ISERROR(VLOOKUP(A252,'[1]Z03 收入决算表(财决03表)'!$A$10:$K$500,6,FALSE)),"",VLOOKUP(A252,'[1]Z03 收入决算表(财决03表)'!$A$10:$K$500,6,FALSE))</f>
        <v/>
      </c>
      <c r="F252" s="143" t="str">
        <f>IF(ISERROR(VLOOKUP(A252,'[1]Z03 收入决算表(财决03表)'!$A$10:$K$500,7,FALSE)),"",VLOOKUP(A252,'[1]Z03 收入决算表(财决03表)'!$A$10:$K$500,7,FALSE))</f>
        <v/>
      </c>
      <c r="G252" s="143" t="str">
        <f>IF(ISERROR(VLOOKUP(A252,'[1]Z03 收入决算表(财决03表)'!$A$10:$K$500,8,FALSE)),"",VLOOKUP(A252,'[1]Z03 收入决算表(财决03表)'!$A$10:$K$500,8,FALSE))</f>
        <v/>
      </c>
      <c r="H252" s="143" t="str">
        <f>IF(ISERROR(VLOOKUP(A252,'[1]Z03 收入决算表(财决03表)'!$A$10:$K$500,9,FALSE)),"",VLOOKUP(A252,'[1]Z03 收入决算表(财决03表)'!$A$10:$K$500,9,FALSE))</f>
        <v/>
      </c>
      <c r="I252" s="143" t="str">
        <f>IF(ISERROR(VLOOKUP(A252,'[1]Z03 收入决算表(财决03表)'!$A$10:$K$500,10,FALSE)),"",VLOOKUP(A252,'[1]Z03 收入决算表(财决03表)'!$A$10:$K$500,10,FALSE))</f>
        <v/>
      </c>
      <c r="J252" s="143" t="str">
        <f>IF(ISERROR(VLOOKUP(A252,'[1]Z03 收入决算表(财决03表)'!$A$10:$K$500,11,FALSE)),"",VLOOKUP(A252,'[1]Z03 收入决算表(财决03表)'!$A$10:$K$500,11,FALSE))</f>
        <v/>
      </c>
      <c r="K252" s="165">
        <f>'[1]Z03 收入决算表(财决03表)'!A251</f>
        <v>0</v>
      </c>
      <c r="L252" s="154">
        <f>'[1]Z03 收入决算表(财决03表)'!$E251</f>
        <v>0</v>
      </c>
      <c r="M252" s="150" t="str">
        <f t="shared" si="7"/>
        <v/>
      </c>
    </row>
    <row r="253" ht="22.5" customHeight="1" spans="1:13">
      <c r="A253" s="142" t="str">
        <f t="shared" si="6"/>
        <v/>
      </c>
      <c r="B253" s="142"/>
      <c r="C253" s="142" t="str">
        <f>IF(ISERROR(VLOOKUP(A253,'[1]Z03 收入决算表(财决03表)'!$A$10:$K$500,4,FALSE)),"",VLOOKUP(A253,'[1]Z03 收入决算表(财决03表)'!$A$10:$K$500,4,FALSE))</f>
        <v/>
      </c>
      <c r="D253" s="143" t="str">
        <f>IF(ISERROR(VLOOKUP(A253,'[1]Z03 收入决算表(财决03表)'!$A$10:$K$500,5,FALSE)),"",VLOOKUP(A253,'[1]Z03 收入决算表(财决03表)'!$A$10:$K$500,5,FALSE))</f>
        <v/>
      </c>
      <c r="E253" s="143" t="str">
        <f>IF(ISERROR(VLOOKUP(A253,'[1]Z03 收入决算表(财决03表)'!$A$10:$K$500,6,FALSE)),"",VLOOKUP(A253,'[1]Z03 收入决算表(财决03表)'!$A$10:$K$500,6,FALSE))</f>
        <v/>
      </c>
      <c r="F253" s="143" t="str">
        <f>IF(ISERROR(VLOOKUP(A253,'[1]Z03 收入决算表(财决03表)'!$A$10:$K$500,7,FALSE)),"",VLOOKUP(A253,'[1]Z03 收入决算表(财决03表)'!$A$10:$K$500,7,FALSE))</f>
        <v/>
      </c>
      <c r="G253" s="143" t="str">
        <f>IF(ISERROR(VLOOKUP(A253,'[1]Z03 收入决算表(财决03表)'!$A$10:$K$500,8,FALSE)),"",VLOOKUP(A253,'[1]Z03 收入决算表(财决03表)'!$A$10:$K$500,8,FALSE))</f>
        <v/>
      </c>
      <c r="H253" s="143" t="str">
        <f>IF(ISERROR(VLOOKUP(A253,'[1]Z03 收入决算表(财决03表)'!$A$10:$K$500,9,FALSE)),"",VLOOKUP(A253,'[1]Z03 收入决算表(财决03表)'!$A$10:$K$500,9,FALSE))</f>
        <v/>
      </c>
      <c r="I253" s="143" t="str">
        <f>IF(ISERROR(VLOOKUP(A253,'[1]Z03 收入决算表(财决03表)'!$A$10:$K$500,10,FALSE)),"",VLOOKUP(A253,'[1]Z03 收入决算表(财决03表)'!$A$10:$K$500,10,FALSE))</f>
        <v/>
      </c>
      <c r="J253" s="143" t="str">
        <f>IF(ISERROR(VLOOKUP(A253,'[1]Z03 收入决算表(财决03表)'!$A$10:$K$500,11,FALSE)),"",VLOOKUP(A253,'[1]Z03 收入决算表(财决03表)'!$A$10:$K$500,11,FALSE))</f>
        <v/>
      </c>
      <c r="K253" s="165">
        <f>'[1]Z03 收入决算表(财决03表)'!A252</f>
        <v>0</v>
      </c>
      <c r="L253" s="154">
        <f>'[1]Z03 收入决算表(财决03表)'!$E252</f>
        <v>0</v>
      </c>
      <c r="M253" s="150" t="str">
        <f t="shared" si="7"/>
        <v/>
      </c>
    </row>
    <row r="254" ht="22.5" customHeight="1" spans="1:13">
      <c r="A254" s="142" t="str">
        <f t="shared" si="6"/>
        <v/>
      </c>
      <c r="B254" s="142"/>
      <c r="C254" s="142" t="str">
        <f>IF(ISERROR(VLOOKUP(A254,'[1]Z03 收入决算表(财决03表)'!$A$10:$K$500,4,FALSE)),"",VLOOKUP(A254,'[1]Z03 收入决算表(财决03表)'!$A$10:$K$500,4,FALSE))</f>
        <v/>
      </c>
      <c r="D254" s="143" t="str">
        <f>IF(ISERROR(VLOOKUP(A254,'[1]Z03 收入决算表(财决03表)'!$A$10:$K$500,5,FALSE)),"",VLOOKUP(A254,'[1]Z03 收入决算表(财决03表)'!$A$10:$K$500,5,FALSE))</f>
        <v/>
      </c>
      <c r="E254" s="143" t="str">
        <f>IF(ISERROR(VLOOKUP(A254,'[1]Z03 收入决算表(财决03表)'!$A$10:$K$500,6,FALSE)),"",VLOOKUP(A254,'[1]Z03 收入决算表(财决03表)'!$A$10:$K$500,6,FALSE))</f>
        <v/>
      </c>
      <c r="F254" s="143" t="str">
        <f>IF(ISERROR(VLOOKUP(A254,'[1]Z03 收入决算表(财决03表)'!$A$10:$K$500,7,FALSE)),"",VLOOKUP(A254,'[1]Z03 收入决算表(财决03表)'!$A$10:$K$500,7,FALSE))</f>
        <v/>
      </c>
      <c r="G254" s="143" t="str">
        <f>IF(ISERROR(VLOOKUP(A254,'[1]Z03 收入决算表(财决03表)'!$A$10:$K$500,8,FALSE)),"",VLOOKUP(A254,'[1]Z03 收入决算表(财决03表)'!$A$10:$K$500,8,FALSE))</f>
        <v/>
      </c>
      <c r="H254" s="143" t="str">
        <f>IF(ISERROR(VLOOKUP(A254,'[1]Z03 收入决算表(财决03表)'!$A$10:$K$500,9,FALSE)),"",VLOOKUP(A254,'[1]Z03 收入决算表(财决03表)'!$A$10:$K$500,9,FALSE))</f>
        <v/>
      </c>
      <c r="I254" s="143" t="str">
        <f>IF(ISERROR(VLOOKUP(A254,'[1]Z03 收入决算表(财决03表)'!$A$10:$K$500,10,FALSE)),"",VLOOKUP(A254,'[1]Z03 收入决算表(财决03表)'!$A$10:$K$500,10,FALSE))</f>
        <v/>
      </c>
      <c r="J254" s="143" t="str">
        <f>IF(ISERROR(VLOOKUP(A254,'[1]Z03 收入决算表(财决03表)'!$A$10:$K$500,11,FALSE)),"",VLOOKUP(A254,'[1]Z03 收入决算表(财决03表)'!$A$10:$K$500,11,FALSE))</f>
        <v/>
      </c>
      <c r="K254" s="165">
        <f>'[1]Z03 收入决算表(财决03表)'!A253</f>
        <v>0</v>
      </c>
      <c r="L254" s="154">
        <f>'[1]Z03 收入决算表(财决03表)'!$E253</f>
        <v>0</v>
      </c>
      <c r="M254" s="150" t="str">
        <f t="shared" si="7"/>
        <v/>
      </c>
    </row>
    <row r="255" ht="22.5" customHeight="1" spans="1:13">
      <c r="A255" s="142" t="str">
        <f t="shared" si="6"/>
        <v/>
      </c>
      <c r="B255" s="142"/>
      <c r="C255" s="142" t="str">
        <f>IF(ISERROR(VLOOKUP(A255,'[1]Z03 收入决算表(财决03表)'!$A$10:$K$500,4,FALSE)),"",VLOOKUP(A255,'[1]Z03 收入决算表(财决03表)'!$A$10:$K$500,4,FALSE))</f>
        <v/>
      </c>
      <c r="D255" s="143" t="str">
        <f>IF(ISERROR(VLOOKUP(A255,'[1]Z03 收入决算表(财决03表)'!$A$10:$K$500,5,FALSE)),"",VLOOKUP(A255,'[1]Z03 收入决算表(财决03表)'!$A$10:$K$500,5,FALSE))</f>
        <v/>
      </c>
      <c r="E255" s="143" t="str">
        <f>IF(ISERROR(VLOOKUP(A255,'[1]Z03 收入决算表(财决03表)'!$A$10:$K$500,6,FALSE)),"",VLOOKUP(A255,'[1]Z03 收入决算表(财决03表)'!$A$10:$K$500,6,FALSE))</f>
        <v/>
      </c>
      <c r="F255" s="143" t="str">
        <f>IF(ISERROR(VLOOKUP(A255,'[1]Z03 收入决算表(财决03表)'!$A$10:$K$500,7,FALSE)),"",VLOOKUP(A255,'[1]Z03 收入决算表(财决03表)'!$A$10:$K$500,7,FALSE))</f>
        <v/>
      </c>
      <c r="G255" s="143" t="str">
        <f>IF(ISERROR(VLOOKUP(A255,'[1]Z03 收入决算表(财决03表)'!$A$10:$K$500,8,FALSE)),"",VLOOKUP(A255,'[1]Z03 收入决算表(财决03表)'!$A$10:$K$500,8,FALSE))</f>
        <v/>
      </c>
      <c r="H255" s="143" t="str">
        <f>IF(ISERROR(VLOOKUP(A255,'[1]Z03 收入决算表(财决03表)'!$A$10:$K$500,9,FALSE)),"",VLOOKUP(A255,'[1]Z03 收入决算表(财决03表)'!$A$10:$K$500,9,FALSE))</f>
        <v/>
      </c>
      <c r="I255" s="143" t="str">
        <f>IF(ISERROR(VLOOKUP(A255,'[1]Z03 收入决算表(财决03表)'!$A$10:$K$500,10,FALSE)),"",VLOOKUP(A255,'[1]Z03 收入决算表(财决03表)'!$A$10:$K$500,10,FALSE))</f>
        <v/>
      </c>
      <c r="J255" s="143" t="str">
        <f>IF(ISERROR(VLOOKUP(A255,'[1]Z03 收入决算表(财决03表)'!$A$10:$K$500,11,FALSE)),"",VLOOKUP(A255,'[1]Z03 收入决算表(财决03表)'!$A$10:$K$500,11,FALSE))</f>
        <v/>
      </c>
      <c r="K255" s="165">
        <f>'[1]Z03 收入决算表(财决03表)'!A254</f>
        <v>0</v>
      </c>
      <c r="L255" s="154">
        <f>'[1]Z03 收入决算表(财决03表)'!$E254</f>
        <v>0</v>
      </c>
      <c r="M255" s="150" t="str">
        <f t="shared" si="7"/>
        <v/>
      </c>
    </row>
    <row r="256" ht="22.5" customHeight="1" spans="1:13">
      <c r="A256" s="142" t="str">
        <f t="shared" si="6"/>
        <v/>
      </c>
      <c r="B256" s="142"/>
      <c r="C256" s="142" t="str">
        <f>IF(ISERROR(VLOOKUP(A256,'[1]Z03 收入决算表(财决03表)'!$A$10:$K$500,4,FALSE)),"",VLOOKUP(A256,'[1]Z03 收入决算表(财决03表)'!$A$10:$K$500,4,FALSE))</f>
        <v/>
      </c>
      <c r="D256" s="143" t="str">
        <f>IF(ISERROR(VLOOKUP(A256,'[1]Z03 收入决算表(财决03表)'!$A$10:$K$500,5,FALSE)),"",VLOOKUP(A256,'[1]Z03 收入决算表(财决03表)'!$A$10:$K$500,5,FALSE))</f>
        <v/>
      </c>
      <c r="E256" s="143" t="str">
        <f>IF(ISERROR(VLOOKUP(A256,'[1]Z03 收入决算表(财决03表)'!$A$10:$K$500,6,FALSE)),"",VLOOKUP(A256,'[1]Z03 收入决算表(财决03表)'!$A$10:$K$500,6,FALSE))</f>
        <v/>
      </c>
      <c r="F256" s="143" t="str">
        <f>IF(ISERROR(VLOOKUP(A256,'[1]Z03 收入决算表(财决03表)'!$A$10:$K$500,7,FALSE)),"",VLOOKUP(A256,'[1]Z03 收入决算表(财决03表)'!$A$10:$K$500,7,FALSE))</f>
        <v/>
      </c>
      <c r="G256" s="143" t="str">
        <f>IF(ISERROR(VLOOKUP(A256,'[1]Z03 收入决算表(财决03表)'!$A$10:$K$500,8,FALSE)),"",VLOOKUP(A256,'[1]Z03 收入决算表(财决03表)'!$A$10:$K$500,8,FALSE))</f>
        <v/>
      </c>
      <c r="H256" s="143" t="str">
        <f>IF(ISERROR(VLOOKUP(A256,'[1]Z03 收入决算表(财决03表)'!$A$10:$K$500,9,FALSE)),"",VLOOKUP(A256,'[1]Z03 收入决算表(财决03表)'!$A$10:$K$500,9,FALSE))</f>
        <v/>
      </c>
      <c r="I256" s="143" t="str">
        <f>IF(ISERROR(VLOOKUP(A256,'[1]Z03 收入决算表(财决03表)'!$A$10:$K$500,10,FALSE)),"",VLOOKUP(A256,'[1]Z03 收入决算表(财决03表)'!$A$10:$K$500,10,FALSE))</f>
        <v/>
      </c>
      <c r="J256" s="143" t="str">
        <f>IF(ISERROR(VLOOKUP(A256,'[1]Z03 收入决算表(财决03表)'!$A$10:$K$500,11,FALSE)),"",VLOOKUP(A256,'[1]Z03 收入决算表(财决03表)'!$A$10:$K$500,11,FALSE))</f>
        <v/>
      </c>
      <c r="K256" s="165">
        <f>'[1]Z03 收入决算表(财决03表)'!A255</f>
        <v>0</v>
      </c>
      <c r="L256" s="154">
        <f>'[1]Z03 收入决算表(财决03表)'!$E255</f>
        <v>0</v>
      </c>
      <c r="M256" s="150" t="str">
        <f t="shared" si="7"/>
        <v/>
      </c>
    </row>
    <row r="257" ht="22.5" customHeight="1" spans="1:13">
      <c r="A257" s="142" t="str">
        <f t="shared" si="6"/>
        <v/>
      </c>
      <c r="B257" s="142"/>
      <c r="C257" s="142" t="str">
        <f>IF(ISERROR(VLOOKUP(A257,'[1]Z03 收入决算表(财决03表)'!$A$10:$K$500,4,FALSE)),"",VLOOKUP(A257,'[1]Z03 收入决算表(财决03表)'!$A$10:$K$500,4,FALSE))</f>
        <v/>
      </c>
      <c r="D257" s="143" t="str">
        <f>IF(ISERROR(VLOOKUP(A257,'[1]Z03 收入决算表(财决03表)'!$A$10:$K$500,5,FALSE)),"",VLOOKUP(A257,'[1]Z03 收入决算表(财决03表)'!$A$10:$K$500,5,FALSE))</f>
        <v/>
      </c>
      <c r="E257" s="143" t="str">
        <f>IF(ISERROR(VLOOKUP(A257,'[1]Z03 收入决算表(财决03表)'!$A$10:$K$500,6,FALSE)),"",VLOOKUP(A257,'[1]Z03 收入决算表(财决03表)'!$A$10:$K$500,6,FALSE))</f>
        <v/>
      </c>
      <c r="F257" s="143" t="str">
        <f>IF(ISERROR(VLOOKUP(A257,'[1]Z03 收入决算表(财决03表)'!$A$10:$K$500,7,FALSE)),"",VLOOKUP(A257,'[1]Z03 收入决算表(财决03表)'!$A$10:$K$500,7,FALSE))</f>
        <v/>
      </c>
      <c r="G257" s="143" t="str">
        <f>IF(ISERROR(VLOOKUP(A257,'[1]Z03 收入决算表(财决03表)'!$A$10:$K$500,8,FALSE)),"",VLOOKUP(A257,'[1]Z03 收入决算表(财决03表)'!$A$10:$K$500,8,FALSE))</f>
        <v/>
      </c>
      <c r="H257" s="143" t="str">
        <f>IF(ISERROR(VLOOKUP(A257,'[1]Z03 收入决算表(财决03表)'!$A$10:$K$500,9,FALSE)),"",VLOOKUP(A257,'[1]Z03 收入决算表(财决03表)'!$A$10:$K$500,9,FALSE))</f>
        <v/>
      </c>
      <c r="I257" s="143" t="str">
        <f>IF(ISERROR(VLOOKUP(A257,'[1]Z03 收入决算表(财决03表)'!$A$10:$K$500,10,FALSE)),"",VLOOKUP(A257,'[1]Z03 收入决算表(财决03表)'!$A$10:$K$500,10,FALSE))</f>
        <v/>
      </c>
      <c r="J257" s="143" t="str">
        <f>IF(ISERROR(VLOOKUP(A257,'[1]Z03 收入决算表(财决03表)'!$A$10:$K$500,11,FALSE)),"",VLOOKUP(A257,'[1]Z03 收入决算表(财决03表)'!$A$10:$K$500,11,FALSE))</f>
        <v/>
      </c>
      <c r="K257" s="165">
        <f>'[1]Z03 收入决算表(财决03表)'!A256</f>
        <v>0</v>
      </c>
      <c r="L257" s="154">
        <f>'[1]Z03 收入决算表(财决03表)'!$E256</f>
        <v>0</v>
      </c>
      <c r="M257" s="150" t="str">
        <f t="shared" si="7"/>
        <v/>
      </c>
    </row>
    <row r="258" ht="22.5" customHeight="1" spans="1:13">
      <c r="A258" s="142" t="str">
        <f t="shared" si="6"/>
        <v/>
      </c>
      <c r="B258" s="142"/>
      <c r="C258" s="142" t="str">
        <f>IF(ISERROR(VLOOKUP(A258,'[1]Z03 收入决算表(财决03表)'!$A$10:$K$500,4,FALSE)),"",VLOOKUP(A258,'[1]Z03 收入决算表(财决03表)'!$A$10:$K$500,4,FALSE))</f>
        <v/>
      </c>
      <c r="D258" s="143" t="str">
        <f>IF(ISERROR(VLOOKUP(A258,'[1]Z03 收入决算表(财决03表)'!$A$10:$K$500,5,FALSE)),"",VLOOKUP(A258,'[1]Z03 收入决算表(财决03表)'!$A$10:$K$500,5,FALSE))</f>
        <v/>
      </c>
      <c r="E258" s="143" t="str">
        <f>IF(ISERROR(VLOOKUP(A258,'[1]Z03 收入决算表(财决03表)'!$A$10:$K$500,6,FALSE)),"",VLOOKUP(A258,'[1]Z03 收入决算表(财决03表)'!$A$10:$K$500,6,FALSE))</f>
        <v/>
      </c>
      <c r="F258" s="143" t="str">
        <f>IF(ISERROR(VLOOKUP(A258,'[1]Z03 收入决算表(财决03表)'!$A$10:$K$500,7,FALSE)),"",VLOOKUP(A258,'[1]Z03 收入决算表(财决03表)'!$A$10:$K$500,7,FALSE))</f>
        <v/>
      </c>
      <c r="G258" s="143" t="str">
        <f>IF(ISERROR(VLOOKUP(A258,'[1]Z03 收入决算表(财决03表)'!$A$10:$K$500,8,FALSE)),"",VLOOKUP(A258,'[1]Z03 收入决算表(财决03表)'!$A$10:$K$500,8,FALSE))</f>
        <v/>
      </c>
      <c r="H258" s="143" t="str">
        <f>IF(ISERROR(VLOOKUP(A258,'[1]Z03 收入决算表(财决03表)'!$A$10:$K$500,9,FALSE)),"",VLOOKUP(A258,'[1]Z03 收入决算表(财决03表)'!$A$10:$K$500,9,FALSE))</f>
        <v/>
      </c>
      <c r="I258" s="143" t="str">
        <f>IF(ISERROR(VLOOKUP(A258,'[1]Z03 收入决算表(财决03表)'!$A$10:$K$500,10,FALSE)),"",VLOOKUP(A258,'[1]Z03 收入决算表(财决03表)'!$A$10:$K$500,10,FALSE))</f>
        <v/>
      </c>
      <c r="J258" s="143" t="str">
        <f>IF(ISERROR(VLOOKUP(A258,'[1]Z03 收入决算表(财决03表)'!$A$10:$K$500,11,FALSE)),"",VLOOKUP(A258,'[1]Z03 收入决算表(财决03表)'!$A$10:$K$500,11,FALSE))</f>
        <v/>
      </c>
      <c r="K258" s="165">
        <f>'[1]Z03 收入决算表(财决03表)'!A257</f>
        <v>0</v>
      </c>
      <c r="L258" s="154">
        <f>'[1]Z03 收入决算表(财决03表)'!$E257</f>
        <v>0</v>
      </c>
      <c r="M258" s="150" t="str">
        <f t="shared" si="7"/>
        <v/>
      </c>
    </row>
    <row r="259" ht="22.5" customHeight="1" spans="1:13">
      <c r="A259" s="142" t="str">
        <f t="shared" si="6"/>
        <v/>
      </c>
      <c r="B259" s="142"/>
      <c r="C259" s="142" t="str">
        <f>IF(ISERROR(VLOOKUP(A259,'[1]Z03 收入决算表(财决03表)'!$A$10:$K$500,4,FALSE)),"",VLOOKUP(A259,'[1]Z03 收入决算表(财决03表)'!$A$10:$K$500,4,FALSE))</f>
        <v/>
      </c>
      <c r="D259" s="143" t="str">
        <f>IF(ISERROR(VLOOKUP(A259,'[1]Z03 收入决算表(财决03表)'!$A$10:$K$500,5,FALSE)),"",VLOOKUP(A259,'[1]Z03 收入决算表(财决03表)'!$A$10:$K$500,5,FALSE))</f>
        <v/>
      </c>
      <c r="E259" s="143" t="str">
        <f>IF(ISERROR(VLOOKUP(A259,'[1]Z03 收入决算表(财决03表)'!$A$10:$K$500,6,FALSE)),"",VLOOKUP(A259,'[1]Z03 收入决算表(财决03表)'!$A$10:$K$500,6,FALSE))</f>
        <v/>
      </c>
      <c r="F259" s="143" t="str">
        <f>IF(ISERROR(VLOOKUP(A259,'[1]Z03 收入决算表(财决03表)'!$A$10:$K$500,7,FALSE)),"",VLOOKUP(A259,'[1]Z03 收入决算表(财决03表)'!$A$10:$K$500,7,FALSE))</f>
        <v/>
      </c>
      <c r="G259" s="143" t="str">
        <f>IF(ISERROR(VLOOKUP(A259,'[1]Z03 收入决算表(财决03表)'!$A$10:$K$500,8,FALSE)),"",VLOOKUP(A259,'[1]Z03 收入决算表(财决03表)'!$A$10:$K$500,8,FALSE))</f>
        <v/>
      </c>
      <c r="H259" s="143" t="str">
        <f>IF(ISERROR(VLOOKUP(A259,'[1]Z03 收入决算表(财决03表)'!$A$10:$K$500,9,FALSE)),"",VLOOKUP(A259,'[1]Z03 收入决算表(财决03表)'!$A$10:$K$500,9,FALSE))</f>
        <v/>
      </c>
      <c r="I259" s="143" t="str">
        <f>IF(ISERROR(VLOOKUP(A259,'[1]Z03 收入决算表(财决03表)'!$A$10:$K$500,10,FALSE)),"",VLOOKUP(A259,'[1]Z03 收入决算表(财决03表)'!$A$10:$K$500,10,FALSE))</f>
        <v/>
      </c>
      <c r="J259" s="143" t="str">
        <f>IF(ISERROR(VLOOKUP(A259,'[1]Z03 收入决算表(财决03表)'!$A$10:$K$500,11,FALSE)),"",VLOOKUP(A259,'[1]Z03 收入决算表(财决03表)'!$A$10:$K$500,11,FALSE))</f>
        <v/>
      </c>
      <c r="K259" s="165">
        <f>'[1]Z03 收入决算表(财决03表)'!A258</f>
        <v>0</v>
      </c>
      <c r="L259" s="154">
        <f>'[1]Z03 收入决算表(财决03表)'!$E258</f>
        <v>0</v>
      </c>
      <c r="M259" s="150" t="str">
        <f t="shared" si="7"/>
        <v/>
      </c>
    </row>
    <row r="260" ht="22.5" customHeight="1" spans="1:13">
      <c r="A260" s="142" t="str">
        <f t="shared" si="6"/>
        <v/>
      </c>
      <c r="B260" s="142"/>
      <c r="C260" s="142" t="str">
        <f>IF(ISERROR(VLOOKUP(A260,'[1]Z03 收入决算表(财决03表)'!$A$10:$K$500,4,FALSE)),"",VLOOKUP(A260,'[1]Z03 收入决算表(财决03表)'!$A$10:$K$500,4,FALSE))</f>
        <v/>
      </c>
      <c r="D260" s="143" t="str">
        <f>IF(ISERROR(VLOOKUP(A260,'[1]Z03 收入决算表(财决03表)'!$A$10:$K$500,5,FALSE)),"",VLOOKUP(A260,'[1]Z03 收入决算表(财决03表)'!$A$10:$K$500,5,FALSE))</f>
        <v/>
      </c>
      <c r="E260" s="143" t="str">
        <f>IF(ISERROR(VLOOKUP(A260,'[1]Z03 收入决算表(财决03表)'!$A$10:$K$500,6,FALSE)),"",VLOOKUP(A260,'[1]Z03 收入决算表(财决03表)'!$A$10:$K$500,6,FALSE))</f>
        <v/>
      </c>
      <c r="F260" s="143" t="str">
        <f>IF(ISERROR(VLOOKUP(A260,'[1]Z03 收入决算表(财决03表)'!$A$10:$K$500,7,FALSE)),"",VLOOKUP(A260,'[1]Z03 收入决算表(财决03表)'!$A$10:$K$500,7,FALSE))</f>
        <v/>
      </c>
      <c r="G260" s="143" t="str">
        <f>IF(ISERROR(VLOOKUP(A260,'[1]Z03 收入决算表(财决03表)'!$A$10:$K$500,8,FALSE)),"",VLOOKUP(A260,'[1]Z03 收入决算表(财决03表)'!$A$10:$K$500,8,FALSE))</f>
        <v/>
      </c>
      <c r="H260" s="143" t="str">
        <f>IF(ISERROR(VLOOKUP(A260,'[1]Z03 收入决算表(财决03表)'!$A$10:$K$500,9,FALSE)),"",VLOOKUP(A260,'[1]Z03 收入决算表(财决03表)'!$A$10:$K$500,9,FALSE))</f>
        <v/>
      </c>
      <c r="I260" s="143" t="str">
        <f>IF(ISERROR(VLOOKUP(A260,'[1]Z03 收入决算表(财决03表)'!$A$10:$K$500,10,FALSE)),"",VLOOKUP(A260,'[1]Z03 收入决算表(财决03表)'!$A$10:$K$500,10,FALSE))</f>
        <v/>
      </c>
      <c r="J260" s="143" t="str">
        <f>IF(ISERROR(VLOOKUP(A260,'[1]Z03 收入决算表(财决03表)'!$A$10:$K$500,11,FALSE)),"",VLOOKUP(A260,'[1]Z03 收入决算表(财决03表)'!$A$10:$K$500,11,FALSE))</f>
        <v/>
      </c>
      <c r="K260" s="165">
        <f>'[1]Z03 收入决算表(财决03表)'!A259</f>
        <v>0</v>
      </c>
      <c r="L260" s="154">
        <f>'[1]Z03 收入决算表(财决03表)'!$E259</f>
        <v>0</v>
      </c>
      <c r="M260" s="150" t="str">
        <f t="shared" si="7"/>
        <v/>
      </c>
    </row>
    <row r="261" ht="22.5" customHeight="1" spans="1:13">
      <c r="A261" s="142" t="str">
        <f t="shared" si="6"/>
        <v/>
      </c>
      <c r="B261" s="142"/>
      <c r="C261" s="142" t="str">
        <f>IF(ISERROR(VLOOKUP(A261,'[1]Z03 收入决算表(财决03表)'!$A$10:$K$500,4,FALSE)),"",VLOOKUP(A261,'[1]Z03 收入决算表(财决03表)'!$A$10:$K$500,4,FALSE))</f>
        <v/>
      </c>
      <c r="D261" s="143" t="str">
        <f>IF(ISERROR(VLOOKUP(A261,'[1]Z03 收入决算表(财决03表)'!$A$10:$K$500,5,FALSE)),"",VLOOKUP(A261,'[1]Z03 收入决算表(财决03表)'!$A$10:$K$500,5,FALSE))</f>
        <v/>
      </c>
      <c r="E261" s="143" t="str">
        <f>IF(ISERROR(VLOOKUP(A261,'[1]Z03 收入决算表(财决03表)'!$A$10:$K$500,6,FALSE)),"",VLOOKUP(A261,'[1]Z03 收入决算表(财决03表)'!$A$10:$K$500,6,FALSE))</f>
        <v/>
      </c>
      <c r="F261" s="143" t="str">
        <f>IF(ISERROR(VLOOKUP(A261,'[1]Z03 收入决算表(财决03表)'!$A$10:$K$500,7,FALSE)),"",VLOOKUP(A261,'[1]Z03 收入决算表(财决03表)'!$A$10:$K$500,7,FALSE))</f>
        <v/>
      </c>
      <c r="G261" s="143" t="str">
        <f>IF(ISERROR(VLOOKUP(A261,'[1]Z03 收入决算表(财决03表)'!$A$10:$K$500,8,FALSE)),"",VLOOKUP(A261,'[1]Z03 收入决算表(财决03表)'!$A$10:$K$500,8,FALSE))</f>
        <v/>
      </c>
      <c r="H261" s="143" t="str">
        <f>IF(ISERROR(VLOOKUP(A261,'[1]Z03 收入决算表(财决03表)'!$A$10:$K$500,9,FALSE)),"",VLOOKUP(A261,'[1]Z03 收入决算表(财决03表)'!$A$10:$K$500,9,FALSE))</f>
        <v/>
      </c>
      <c r="I261" s="143" t="str">
        <f>IF(ISERROR(VLOOKUP(A261,'[1]Z03 收入决算表(财决03表)'!$A$10:$K$500,10,FALSE)),"",VLOOKUP(A261,'[1]Z03 收入决算表(财决03表)'!$A$10:$K$500,10,FALSE))</f>
        <v/>
      </c>
      <c r="J261" s="143" t="str">
        <f>IF(ISERROR(VLOOKUP(A261,'[1]Z03 收入决算表(财决03表)'!$A$10:$K$500,11,FALSE)),"",VLOOKUP(A261,'[1]Z03 收入决算表(财决03表)'!$A$10:$K$500,11,FALSE))</f>
        <v/>
      </c>
      <c r="K261" s="165">
        <f>'[1]Z03 收入决算表(财决03表)'!A260</f>
        <v>0</v>
      </c>
      <c r="L261" s="154">
        <f>'[1]Z03 收入决算表(财决03表)'!$E260</f>
        <v>0</v>
      </c>
      <c r="M261" s="150" t="str">
        <f t="shared" si="7"/>
        <v/>
      </c>
    </row>
    <row r="262" ht="22.5" customHeight="1" spans="1:13">
      <c r="A262" s="142" t="str">
        <f t="shared" si="6"/>
        <v/>
      </c>
      <c r="B262" s="142"/>
      <c r="C262" s="142" t="str">
        <f>IF(ISERROR(VLOOKUP(A262,'[1]Z03 收入决算表(财决03表)'!$A$10:$K$500,4,FALSE)),"",VLOOKUP(A262,'[1]Z03 收入决算表(财决03表)'!$A$10:$K$500,4,FALSE))</f>
        <v/>
      </c>
      <c r="D262" s="143" t="str">
        <f>IF(ISERROR(VLOOKUP(A262,'[1]Z03 收入决算表(财决03表)'!$A$10:$K$500,5,FALSE)),"",VLOOKUP(A262,'[1]Z03 收入决算表(财决03表)'!$A$10:$K$500,5,FALSE))</f>
        <v/>
      </c>
      <c r="E262" s="143" t="str">
        <f>IF(ISERROR(VLOOKUP(A262,'[1]Z03 收入决算表(财决03表)'!$A$10:$K$500,6,FALSE)),"",VLOOKUP(A262,'[1]Z03 收入决算表(财决03表)'!$A$10:$K$500,6,FALSE))</f>
        <v/>
      </c>
      <c r="F262" s="143" t="str">
        <f>IF(ISERROR(VLOOKUP(A262,'[1]Z03 收入决算表(财决03表)'!$A$10:$K$500,7,FALSE)),"",VLOOKUP(A262,'[1]Z03 收入决算表(财决03表)'!$A$10:$K$500,7,FALSE))</f>
        <v/>
      </c>
      <c r="G262" s="143" t="str">
        <f>IF(ISERROR(VLOOKUP(A262,'[1]Z03 收入决算表(财决03表)'!$A$10:$K$500,8,FALSE)),"",VLOOKUP(A262,'[1]Z03 收入决算表(财决03表)'!$A$10:$K$500,8,FALSE))</f>
        <v/>
      </c>
      <c r="H262" s="143" t="str">
        <f>IF(ISERROR(VLOOKUP(A262,'[1]Z03 收入决算表(财决03表)'!$A$10:$K$500,9,FALSE)),"",VLOOKUP(A262,'[1]Z03 收入决算表(财决03表)'!$A$10:$K$500,9,FALSE))</f>
        <v/>
      </c>
      <c r="I262" s="143" t="str">
        <f>IF(ISERROR(VLOOKUP(A262,'[1]Z03 收入决算表(财决03表)'!$A$10:$K$500,10,FALSE)),"",VLOOKUP(A262,'[1]Z03 收入决算表(财决03表)'!$A$10:$K$500,10,FALSE))</f>
        <v/>
      </c>
      <c r="J262" s="143" t="str">
        <f>IF(ISERROR(VLOOKUP(A262,'[1]Z03 收入决算表(财决03表)'!$A$10:$K$500,11,FALSE)),"",VLOOKUP(A262,'[1]Z03 收入决算表(财决03表)'!$A$10:$K$500,11,FALSE))</f>
        <v/>
      </c>
      <c r="K262" s="165">
        <f>'[1]Z03 收入决算表(财决03表)'!A261</f>
        <v>0</v>
      </c>
      <c r="L262" s="154">
        <f>'[1]Z03 收入决算表(财决03表)'!$E261</f>
        <v>0</v>
      </c>
      <c r="M262" s="150" t="str">
        <f t="shared" si="7"/>
        <v/>
      </c>
    </row>
    <row r="263" ht="22.5" customHeight="1" spans="1:13">
      <c r="A263" s="142" t="str">
        <f t="shared" si="6"/>
        <v/>
      </c>
      <c r="B263" s="142"/>
      <c r="C263" s="142" t="str">
        <f>IF(ISERROR(VLOOKUP(A263,'[1]Z03 收入决算表(财决03表)'!$A$10:$K$500,4,FALSE)),"",VLOOKUP(A263,'[1]Z03 收入决算表(财决03表)'!$A$10:$K$500,4,FALSE))</f>
        <v/>
      </c>
      <c r="D263" s="143" t="str">
        <f>IF(ISERROR(VLOOKUP(A263,'[1]Z03 收入决算表(财决03表)'!$A$10:$K$500,5,FALSE)),"",VLOOKUP(A263,'[1]Z03 收入决算表(财决03表)'!$A$10:$K$500,5,FALSE))</f>
        <v/>
      </c>
      <c r="E263" s="143" t="str">
        <f>IF(ISERROR(VLOOKUP(A263,'[1]Z03 收入决算表(财决03表)'!$A$10:$K$500,6,FALSE)),"",VLOOKUP(A263,'[1]Z03 收入决算表(财决03表)'!$A$10:$K$500,6,FALSE))</f>
        <v/>
      </c>
      <c r="F263" s="143" t="str">
        <f>IF(ISERROR(VLOOKUP(A263,'[1]Z03 收入决算表(财决03表)'!$A$10:$K$500,7,FALSE)),"",VLOOKUP(A263,'[1]Z03 收入决算表(财决03表)'!$A$10:$K$500,7,FALSE))</f>
        <v/>
      </c>
      <c r="G263" s="143" t="str">
        <f>IF(ISERROR(VLOOKUP(A263,'[1]Z03 收入决算表(财决03表)'!$A$10:$K$500,8,FALSE)),"",VLOOKUP(A263,'[1]Z03 收入决算表(财决03表)'!$A$10:$K$500,8,FALSE))</f>
        <v/>
      </c>
      <c r="H263" s="143" t="str">
        <f>IF(ISERROR(VLOOKUP(A263,'[1]Z03 收入决算表(财决03表)'!$A$10:$K$500,9,FALSE)),"",VLOOKUP(A263,'[1]Z03 收入决算表(财决03表)'!$A$10:$K$500,9,FALSE))</f>
        <v/>
      </c>
      <c r="I263" s="143" t="str">
        <f>IF(ISERROR(VLOOKUP(A263,'[1]Z03 收入决算表(财决03表)'!$A$10:$K$500,10,FALSE)),"",VLOOKUP(A263,'[1]Z03 收入决算表(财决03表)'!$A$10:$K$500,10,FALSE))</f>
        <v/>
      </c>
      <c r="J263" s="143" t="str">
        <f>IF(ISERROR(VLOOKUP(A263,'[1]Z03 收入决算表(财决03表)'!$A$10:$K$500,11,FALSE)),"",VLOOKUP(A263,'[1]Z03 收入决算表(财决03表)'!$A$10:$K$500,11,FALSE))</f>
        <v/>
      </c>
      <c r="K263" s="165">
        <f>'[1]Z03 收入决算表(财决03表)'!A262</f>
        <v>0</v>
      </c>
      <c r="L263" s="154">
        <f>'[1]Z03 收入决算表(财决03表)'!$E262</f>
        <v>0</v>
      </c>
      <c r="M263" s="150" t="str">
        <f t="shared" si="7"/>
        <v/>
      </c>
    </row>
    <row r="264" ht="22.5" customHeight="1" spans="1:13">
      <c r="A264" s="142" t="str">
        <f t="shared" si="6"/>
        <v/>
      </c>
      <c r="B264" s="142"/>
      <c r="C264" s="142" t="str">
        <f>IF(ISERROR(VLOOKUP(A264,'[1]Z03 收入决算表(财决03表)'!$A$10:$K$500,4,FALSE)),"",VLOOKUP(A264,'[1]Z03 收入决算表(财决03表)'!$A$10:$K$500,4,FALSE))</f>
        <v/>
      </c>
      <c r="D264" s="143" t="str">
        <f>IF(ISERROR(VLOOKUP(A264,'[1]Z03 收入决算表(财决03表)'!$A$10:$K$500,5,FALSE)),"",VLOOKUP(A264,'[1]Z03 收入决算表(财决03表)'!$A$10:$K$500,5,FALSE))</f>
        <v/>
      </c>
      <c r="E264" s="143" t="str">
        <f>IF(ISERROR(VLOOKUP(A264,'[1]Z03 收入决算表(财决03表)'!$A$10:$K$500,6,FALSE)),"",VLOOKUP(A264,'[1]Z03 收入决算表(财决03表)'!$A$10:$K$500,6,FALSE))</f>
        <v/>
      </c>
      <c r="F264" s="143" t="str">
        <f>IF(ISERROR(VLOOKUP(A264,'[1]Z03 收入决算表(财决03表)'!$A$10:$K$500,7,FALSE)),"",VLOOKUP(A264,'[1]Z03 收入决算表(财决03表)'!$A$10:$K$500,7,FALSE))</f>
        <v/>
      </c>
      <c r="G264" s="143" t="str">
        <f>IF(ISERROR(VLOOKUP(A264,'[1]Z03 收入决算表(财决03表)'!$A$10:$K$500,8,FALSE)),"",VLOOKUP(A264,'[1]Z03 收入决算表(财决03表)'!$A$10:$K$500,8,FALSE))</f>
        <v/>
      </c>
      <c r="H264" s="143" t="str">
        <f>IF(ISERROR(VLOOKUP(A264,'[1]Z03 收入决算表(财决03表)'!$A$10:$K$500,9,FALSE)),"",VLOOKUP(A264,'[1]Z03 收入决算表(财决03表)'!$A$10:$K$500,9,FALSE))</f>
        <v/>
      </c>
      <c r="I264" s="143" t="str">
        <f>IF(ISERROR(VLOOKUP(A264,'[1]Z03 收入决算表(财决03表)'!$A$10:$K$500,10,FALSE)),"",VLOOKUP(A264,'[1]Z03 收入决算表(财决03表)'!$A$10:$K$500,10,FALSE))</f>
        <v/>
      </c>
      <c r="J264" s="143" t="str">
        <f>IF(ISERROR(VLOOKUP(A264,'[1]Z03 收入决算表(财决03表)'!$A$10:$K$500,11,FALSE)),"",VLOOKUP(A264,'[1]Z03 收入决算表(财决03表)'!$A$10:$K$500,11,FALSE))</f>
        <v/>
      </c>
      <c r="K264" s="165">
        <f>'[1]Z03 收入决算表(财决03表)'!A263</f>
        <v>0</v>
      </c>
      <c r="L264" s="154">
        <f>'[1]Z03 收入决算表(财决03表)'!$E263</f>
        <v>0</v>
      </c>
      <c r="M264" s="150" t="str">
        <f t="shared" si="7"/>
        <v/>
      </c>
    </row>
    <row r="265" ht="22.5" customHeight="1" spans="1:13">
      <c r="A265" s="142" t="str">
        <f t="shared" si="6"/>
        <v/>
      </c>
      <c r="B265" s="142"/>
      <c r="C265" s="142" t="str">
        <f>IF(ISERROR(VLOOKUP(A265,'[1]Z03 收入决算表(财决03表)'!$A$10:$K$500,4,FALSE)),"",VLOOKUP(A265,'[1]Z03 收入决算表(财决03表)'!$A$10:$K$500,4,FALSE))</f>
        <v/>
      </c>
      <c r="D265" s="143" t="str">
        <f>IF(ISERROR(VLOOKUP(A265,'[1]Z03 收入决算表(财决03表)'!$A$10:$K$500,5,FALSE)),"",VLOOKUP(A265,'[1]Z03 收入决算表(财决03表)'!$A$10:$K$500,5,FALSE))</f>
        <v/>
      </c>
      <c r="E265" s="143" t="str">
        <f>IF(ISERROR(VLOOKUP(A265,'[1]Z03 收入决算表(财决03表)'!$A$10:$K$500,6,FALSE)),"",VLOOKUP(A265,'[1]Z03 收入决算表(财决03表)'!$A$10:$K$500,6,FALSE))</f>
        <v/>
      </c>
      <c r="F265" s="143" t="str">
        <f>IF(ISERROR(VLOOKUP(A265,'[1]Z03 收入决算表(财决03表)'!$A$10:$K$500,7,FALSE)),"",VLOOKUP(A265,'[1]Z03 收入决算表(财决03表)'!$A$10:$K$500,7,FALSE))</f>
        <v/>
      </c>
      <c r="G265" s="143" t="str">
        <f>IF(ISERROR(VLOOKUP(A265,'[1]Z03 收入决算表(财决03表)'!$A$10:$K$500,8,FALSE)),"",VLOOKUP(A265,'[1]Z03 收入决算表(财决03表)'!$A$10:$K$500,8,FALSE))</f>
        <v/>
      </c>
      <c r="H265" s="143" t="str">
        <f>IF(ISERROR(VLOOKUP(A265,'[1]Z03 收入决算表(财决03表)'!$A$10:$K$500,9,FALSE)),"",VLOOKUP(A265,'[1]Z03 收入决算表(财决03表)'!$A$10:$K$500,9,FALSE))</f>
        <v/>
      </c>
      <c r="I265" s="143" t="str">
        <f>IF(ISERROR(VLOOKUP(A265,'[1]Z03 收入决算表(财决03表)'!$A$10:$K$500,10,FALSE)),"",VLOOKUP(A265,'[1]Z03 收入决算表(财决03表)'!$A$10:$K$500,10,FALSE))</f>
        <v/>
      </c>
      <c r="J265" s="143" t="str">
        <f>IF(ISERROR(VLOOKUP(A265,'[1]Z03 收入决算表(财决03表)'!$A$10:$K$500,11,FALSE)),"",VLOOKUP(A265,'[1]Z03 收入决算表(财决03表)'!$A$10:$K$500,11,FALSE))</f>
        <v/>
      </c>
      <c r="K265" s="165">
        <f>'[1]Z03 收入决算表(财决03表)'!A264</f>
        <v>0</v>
      </c>
      <c r="L265" s="154">
        <f>'[1]Z03 收入决算表(财决03表)'!$E264</f>
        <v>0</v>
      </c>
      <c r="M265" s="150" t="str">
        <f t="shared" si="7"/>
        <v/>
      </c>
    </row>
    <row r="266" ht="22.5" customHeight="1" spans="1:13">
      <c r="A266" s="142" t="str">
        <f t="shared" si="6"/>
        <v/>
      </c>
      <c r="B266" s="142"/>
      <c r="C266" s="142" t="str">
        <f>IF(ISERROR(VLOOKUP(A266,'[1]Z03 收入决算表(财决03表)'!$A$10:$K$500,4,FALSE)),"",VLOOKUP(A266,'[1]Z03 收入决算表(财决03表)'!$A$10:$K$500,4,FALSE))</f>
        <v/>
      </c>
      <c r="D266" s="143" t="str">
        <f>IF(ISERROR(VLOOKUP(A266,'[1]Z03 收入决算表(财决03表)'!$A$10:$K$500,5,FALSE)),"",VLOOKUP(A266,'[1]Z03 收入决算表(财决03表)'!$A$10:$K$500,5,FALSE))</f>
        <v/>
      </c>
      <c r="E266" s="143" t="str">
        <f>IF(ISERROR(VLOOKUP(A266,'[1]Z03 收入决算表(财决03表)'!$A$10:$K$500,6,FALSE)),"",VLOOKUP(A266,'[1]Z03 收入决算表(财决03表)'!$A$10:$K$500,6,FALSE))</f>
        <v/>
      </c>
      <c r="F266" s="143" t="str">
        <f>IF(ISERROR(VLOOKUP(A266,'[1]Z03 收入决算表(财决03表)'!$A$10:$K$500,7,FALSE)),"",VLOOKUP(A266,'[1]Z03 收入决算表(财决03表)'!$A$10:$K$500,7,FALSE))</f>
        <v/>
      </c>
      <c r="G266" s="143" t="str">
        <f>IF(ISERROR(VLOOKUP(A266,'[1]Z03 收入决算表(财决03表)'!$A$10:$K$500,8,FALSE)),"",VLOOKUP(A266,'[1]Z03 收入决算表(财决03表)'!$A$10:$K$500,8,FALSE))</f>
        <v/>
      </c>
      <c r="H266" s="143" t="str">
        <f>IF(ISERROR(VLOOKUP(A266,'[1]Z03 收入决算表(财决03表)'!$A$10:$K$500,9,FALSE)),"",VLOOKUP(A266,'[1]Z03 收入决算表(财决03表)'!$A$10:$K$500,9,FALSE))</f>
        <v/>
      </c>
      <c r="I266" s="143" t="str">
        <f>IF(ISERROR(VLOOKUP(A266,'[1]Z03 收入决算表(财决03表)'!$A$10:$K$500,10,FALSE)),"",VLOOKUP(A266,'[1]Z03 收入决算表(财决03表)'!$A$10:$K$500,10,FALSE))</f>
        <v/>
      </c>
      <c r="J266" s="143" t="str">
        <f>IF(ISERROR(VLOOKUP(A266,'[1]Z03 收入决算表(财决03表)'!$A$10:$K$500,11,FALSE)),"",VLOOKUP(A266,'[1]Z03 收入决算表(财决03表)'!$A$10:$K$500,11,FALSE))</f>
        <v/>
      </c>
      <c r="K266" s="165">
        <f>'[1]Z03 收入决算表(财决03表)'!A265</f>
        <v>0</v>
      </c>
      <c r="L266" s="154">
        <f>'[1]Z03 收入决算表(财决03表)'!$E265</f>
        <v>0</v>
      </c>
      <c r="M266" s="150" t="str">
        <f t="shared" si="7"/>
        <v/>
      </c>
    </row>
    <row r="267" ht="22.5" customHeight="1" spans="1:13">
      <c r="A267" s="142" t="str">
        <f t="shared" si="6"/>
        <v/>
      </c>
      <c r="B267" s="142"/>
      <c r="C267" s="142" t="str">
        <f>IF(ISERROR(VLOOKUP(A267,'[1]Z03 收入决算表(财决03表)'!$A$10:$K$500,4,FALSE)),"",VLOOKUP(A267,'[1]Z03 收入决算表(财决03表)'!$A$10:$K$500,4,FALSE))</f>
        <v/>
      </c>
      <c r="D267" s="143" t="str">
        <f>IF(ISERROR(VLOOKUP(A267,'[1]Z03 收入决算表(财决03表)'!$A$10:$K$500,5,FALSE)),"",VLOOKUP(A267,'[1]Z03 收入决算表(财决03表)'!$A$10:$K$500,5,FALSE))</f>
        <v/>
      </c>
      <c r="E267" s="143" t="str">
        <f>IF(ISERROR(VLOOKUP(A267,'[1]Z03 收入决算表(财决03表)'!$A$10:$K$500,6,FALSE)),"",VLOOKUP(A267,'[1]Z03 收入决算表(财决03表)'!$A$10:$K$500,6,FALSE))</f>
        <v/>
      </c>
      <c r="F267" s="143" t="str">
        <f>IF(ISERROR(VLOOKUP(A267,'[1]Z03 收入决算表(财决03表)'!$A$10:$K$500,7,FALSE)),"",VLOOKUP(A267,'[1]Z03 收入决算表(财决03表)'!$A$10:$K$500,7,FALSE))</f>
        <v/>
      </c>
      <c r="G267" s="143" t="str">
        <f>IF(ISERROR(VLOOKUP(A267,'[1]Z03 收入决算表(财决03表)'!$A$10:$K$500,8,FALSE)),"",VLOOKUP(A267,'[1]Z03 收入决算表(财决03表)'!$A$10:$K$500,8,FALSE))</f>
        <v/>
      </c>
      <c r="H267" s="143" t="str">
        <f>IF(ISERROR(VLOOKUP(A267,'[1]Z03 收入决算表(财决03表)'!$A$10:$K$500,9,FALSE)),"",VLOOKUP(A267,'[1]Z03 收入决算表(财决03表)'!$A$10:$K$500,9,FALSE))</f>
        <v/>
      </c>
      <c r="I267" s="143" t="str">
        <f>IF(ISERROR(VLOOKUP(A267,'[1]Z03 收入决算表(财决03表)'!$A$10:$K$500,10,FALSE)),"",VLOOKUP(A267,'[1]Z03 收入决算表(财决03表)'!$A$10:$K$500,10,FALSE))</f>
        <v/>
      </c>
      <c r="J267" s="143" t="str">
        <f>IF(ISERROR(VLOOKUP(A267,'[1]Z03 收入决算表(财决03表)'!$A$10:$K$500,11,FALSE)),"",VLOOKUP(A267,'[1]Z03 收入决算表(财决03表)'!$A$10:$K$500,11,FALSE))</f>
        <v/>
      </c>
      <c r="K267" s="165">
        <f>'[1]Z03 收入决算表(财决03表)'!A266</f>
        <v>0</v>
      </c>
      <c r="L267" s="154">
        <f>'[1]Z03 收入决算表(财决03表)'!$E266</f>
        <v>0</v>
      </c>
      <c r="M267" s="150" t="str">
        <f t="shared" si="7"/>
        <v/>
      </c>
    </row>
    <row r="268" ht="22.5" customHeight="1" spans="1:13">
      <c r="A268" s="142" t="str">
        <f t="shared" ref="A268:A300" si="8">IF(K268&gt;0,K268,"")</f>
        <v/>
      </c>
      <c r="B268" s="142"/>
      <c r="C268" s="142" t="str">
        <f>IF(ISERROR(VLOOKUP(A268,'[1]Z03 收入决算表(财决03表)'!$A$10:$K$500,4,FALSE)),"",VLOOKUP(A268,'[1]Z03 收入决算表(财决03表)'!$A$10:$K$500,4,FALSE))</f>
        <v/>
      </c>
      <c r="D268" s="143" t="str">
        <f>IF(ISERROR(VLOOKUP(A268,'[1]Z03 收入决算表(财决03表)'!$A$10:$K$500,5,FALSE)),"",VLOOKUP(A268,'[1]Z03 收入决算表(财决03表)'!$A$10:$K$500,5,FALSE))</f>
        <v/>
      </c>
      <c r="E268" s="143" t="str">
        <f>IF(ISERROR(VLOOKUP(A268,'[1]Z03 收入决算表(财决03表)'!$A$10:$K$500,6,FALSE)),"",VLOOKUP(A268,'[1]Z03 收入决算表(财决03表)'!$A$10:$K$500,6,FALSE))</f>
        <v/>
      </c>
      <c r="F268" s="143" t="str">
        <f>IF(ISERROR(VLOOKUP(A268,'[1]Z03 收入决算表(财决03表)'!$A$10:$K$500,7,FALSE)),"",VLOOKUP(A268,'[1]Z03 收入决算表(财决03表)'!$A$10:$K$500,7,FALSE))</f>
        <v/>
      </c>
      <c r="G268" s="143" t="str">
        <f>IF(ISERROR(VLOOKUP(A268,'[1]Z03 收入决算表(财决03表)'!$A$10:$K$500,8,FALSE)),"",VLOOKUP(A268,'[1]Z03 收入决算表(财决03表)'!$A$10:$K$500,8,FALSE))</f>
        <v/>
      </c>
      <c r="H268" s="143" t="str">
        <f>IF(ISERROR(VLOOKUP(A268,'[1]Z03 收入决算表(财决03表)'!$A$10:$K$500,9,FALSE)),"",VLOOKUP(A268,'[1]Z03 收入决算表(财决03表)'!$A$10:$K$500,9,FALSE))</f>
        <v/>
      </c>
      <c r="I268" s="143" t="str">
        <f>IF(ISERROR(VLOOKUP(A268,'[1]Z03 收入决算表(财决03表)'!$A$10:$K$500,10,FALSE)),"",VLOOKUP(A268,'[1]Z03 收入决算表(财决03表)'!$A$10:$K$500,10,FALSE))</f>
        <v/>
      </c>
      <c r="J268" s="143" t="str">
        <f>IF(ISERROR(VLOOKUP(A268,'[1]Z03 收入决算表(财决03表)'!$A$10:$K$500,11,FALSE)),"",VLOOKUP(A268,'[1]Z03 收入决算表(财决03表)'!$A$10:$K$500,11,FALSE))</f>
        <v/>
      </c>
      <c r="K268" s="165">
        <f>'[1]Z03 收入决算表(财决03表)'!A267</f>
        <v>0</v>
      </c>
      <c r="L268" s="154">
        <f>'[1]Z03 收入决算表(财决03表)'!$E267</f>
        <v>0</v>
      </c>
      <c r="M268" s="150" t="str">
        <f t="shared" ref="M268:M302" si="9">IF(C268&lt;&gt;"",ROW(),"")</f>
        <v/>
      </c>
    </row>
    <row r="269" ht="22.5" customHeight="1" spans="1:13">
      <c r="A269" s="142" t="str">
        <f t="shared" si="8"/>
        <v/>
      </c>
      <c r="B269" s="142"/>
      <c r="C269" s="142" t="str">
        <f>IF(ISERROR(VLOOKUP(A269,'[1]Z03 收入决算表(财决03表)'!$A$10:$K$500,4,FALSE)),"",VLOOKUP(A269,'[1]Z03 收入决算表(财决03表)'!$A$10:$K$500,4,FALSE))</f>
        <v/>
      </c>
      <c r="D269" s="143" t="str">
        <f>IF(ISERROR(VLOOKUP(A269,'[1]Z03 收入决算表(财决03表)'!$A$10:$K$500,5,FALSE)),"",VLOOKUP(A269,'[1]Z03 收入决算表(财决03表)'!$A$10:$K$500,5,FALSE))</f>
        <v/>
      </c>
      <c r="E269" s="143" t="str">
        <f>IF(ISERROR(VLOOKUP(A269,'[1]Z03 收入决算表(财决03表)'!$A$10:$K$500,6,FALSE)),"",VLOOKUP(A269,'[1]Z03 收入决算表(财决03表)'!$A$10:$K$500,6,FALSE))</f>
        <v/>
      </c>
      <c r="F269" s="143" t="str">
        <f>IF(ISERROR(VLOOKUP(A269,'[1]Z03 收入决算表(财决03表)'!$A$10:$K$500,7,FALSE)),"",VLOOKUP(A269,'[1]Z03 收入决算表(财决03表)'!$A$10:$K$500,7,FALSE))</f>
        <v/>
      </c>
      <c r="G269" s="143" t="str">
        <f>IF(ISERROR(VLOOKUP(A269,'[1]Z03 收入决算表(财决03表)'!$A$10:$K$500,8,FALSE)),"",VLOOKUP(A269,'[1]Z03 收入决算表(财决03表)'!$A$10:$K$500,8,FALSE))</f>
        <v/>
      </c>
      <c r="H269" s="143" t="str">
        <f>IF(ISERROR(VLOOKUP(A269,'[1]Z03 收入决算表(财决03表)'!$A$10:$K$500,9,FALSE)),"",VLOOKUP(A269,'[1]Z03 收入决算表(财决03表)'!$A$10:$K$500,9,FALSE))</f>
        <v/>
      </c>
      <c r="I269" s="143" t="str">
        <f>IF(ISERROR(VLOOKUP(A269,'[1]Z03 收入决算表(财决03表)'!$A$10:$K$500,10,FALSE)),"",VLOOKUP(A269,'[1]Z03 收入决算表(财决03表)'!$A$10:$K$500,10,FALSE))</f>
        <v/>
      </c>
      <c r="J269" s="143" t="str">
        <f>IF(ISERROR(VLOOKUP(A269,'[1]Z03 收入决算表(财决03表)'!$A$10:$K$500,11,FALSE)),"",VLOOKUP(A269,'[1]Z03 收入决算表(财决03表)'!$A$10:$K$500,11,FALSE))</f>
        <v/>
      </c>
      <c r="K269" s="165">
        <f>'[1]Z03 收入决算表(财决03表)'!A268</f>
        <v>0</v>
      </c>
      <c r="L269" s="154">
        <f>'[1]Z03 收入决算表(财决03表)'!$E268</f>
        <v>0</v>
      </c>
      <c r="M269" s="150" t="str">
        <f t="shared" si="9"/>
        <v/>
      </c>
    </row>
    <row r="270" ht="22.5" customHeight="1" spans="1:13">
      <c r="A270" s="142" t="str">
        <f t="shared" si="8"/>
        <v/>
      </c>
      <c r="B270" s="142"/>
      <c r="C270" s="142" t="str">
        <f>IF(ISERROR(VLOOKUP(A270,'[1]Z03 收入决算表(财决03表)'!$A$10:$K$500,4,FALSE)),"",VLOOKUP(A270,'[1]Z03 收入决算表(财决03表)'!$A$10:$K$500,4,FALSE))</f>
        <v/>
      </c>
      <c r="D270" s="143" t="str">
        <f>IF(ISERROR(VLOOKUP(A270,'[1]Z03 收入决算表(财决03表)'!$A$10:$K$500,5,FALSE)),"",VLOOKUP(A270,'[1]Z03 收入决算表(财决03表)'!$A$10:$K$500,5,FALSE))</f>
        <v/>
      </c>
      <c r="E270" s="143" t="str">
        <f>IF(ISERROR(VLOOKUP(A270,'[1]Z03 收入决算表(财决03表)'!$A$10:$K$500,6,FALSE)),"",VLOOKUP(A270,'[1]Z03 收入决算表(财决03表)'!$A$10:$K$500,6,FALSE))</f>
        <v/>
      </c>
      <c r="F270" s="143" t="str">
        <f>IF(ISERROR(VLOOKUP(A270,'[1]Z03 收入决算表(财决03表)'!$A$10:$K$500,7,FALSE)),"",VLOOKUP(A270,'[1]Z03 收入决算表(财决03表)'!$A$10:$K$500,7,FALSE))</f>
        <v/>
      </c>
      <c r="G270" s="143" t="str">
        <f>IF(ISERROR(VLOOKUP(A270,'[1]Z03 收入决算表(财决03表)'!$A$10:$K$500,8,FALSE)),"",VLOOKUP(A270,'[1]Z03 收入决算表(财决03表)'!$A$10:$K$500,8,FALSE))</f>
        <v/>
      </c>
      <c r="H270" s="143" t="str">
        <f>IF(ISERROR(VLOOKUP(A270,'[1]Z03 收入决算表(财决03表)'!$A$10:$K$500,9,FALSE)),"",VLOOKUP(A270,'[1]Z03 收入决算表(财决03表)'!$A$10:$K$500,9,FALSE))</f>
        <v/>
      </c>
      <c r="I270" s="143" t="str">
        <f>IF(ISERROR(VLOOKUP(A270,'[1]Z03 收入决算表(财决03表)'!$A$10:$K$500,10,FALSE)),"",VLOOKUP(A270,'[1]Z03 收入决算表(财决03表)'!$A$10:$K$500,10,FALSE))</f>
        <v/>
      </c>
      <c r="J270" s="143" t="str">
        <f>IF(ISERROR(VLOOKUP(A270,'[1]Z03 收入决算表(财决03表)'!$A$10:$K$500,11,FALSE)),"",VLOOKUP(A270,'[1]Z03 收入决算表(财决03表)'!$A$10:$K$500,11,FALSE))</f>
        <v/>
      </c>
      <c r="K270" s="165">
        <f>'[1]Z03 收入决算表(财决03表)'!A269</f>
        <v>0</v>
      </c>
      <c r="L270" s="154">
        <f>'[1]Z03 收入决算表(财决03表)'!$E269</f>
        <v>0</v>
      </c>
      <c r="M270" s="150" t="str">
        <f t="shared" si="9"/>
        <v/>
      </c>
    </row>
    <row r="271" ht="22.5" customHeight="1" spans="1:13">
      <c r="A271" s="142" t="str">
        <f t="shared" si="8"/>
        <v/>
      </c>
      <c r="B271" s="142"/>
      <c r="C271" s="142" t="str">
        <f>IF(ISERROR(VLOOKUP(A271,'[1]Z03 收入决算表(财决03表)'!$A$10:$K$500,4,FALSE)),"",VLOOKUP(A271,'[1]Z03 收入决算表(财决03表)'!$A$10:$K$500,4,FALSE))</f>
        <v/>
      </c>
      <c r="D271" s="143" t="str">
        <f>IF(ISERROR(VLOOKUP(A271,'[1]Z03 收入决算表(财决03表)'!$A$10:$K$500,5,FALSE)),"",VLOOKUP(A271,'[1]Z03 收入决算表(财决03表)'!$A$10:$K$500,5,FALSE))</f>
        <v/>
      </c>
      <c r="E271" s="143" t="str">
        <f>IF(ISERROR(VLOOKUP(A271,'[1]Z03 收入决算表(财决03表)'!$A$10:$K$500,6,FALSE)),"",VLOOKUP(A271,'[1]Z03 收入决算表(财决03表)'!$A$10:$K$500,6,FALSE))</f>
        <v/>
      </c>
      <c r="F271" s="143" t="str">
        <f>IF(ISERROR(VLOOKUP(A271,'[1]Z03 收入决算表(财决03表)'!$A$10:$K$500,7,FALSE)),"",VLOOKUP(A271,'[1]Z03 收入决算表(财决03表)'!$A$10:$K$500,7,FALSE))</f>
        <v/>
      </c>
      <c r="G271" s="143" t="str">
        <f>IF(ISERROR(VLOOKUP(A271,'[1]Z03 收入决算表(财决03表)'!$A$10:$K$500,8,FALSE)),"",VLOOKUP(A271,'[1]Z03 收入决算表(财决03表)'!$A$10:$K$500,8,FALSE))</f>
        <v/>
      </c>
      <c r="H271" s="143" t="str">
        <f>IF(ISERROR(VLOOKUP(A271,'[1]Z03 收入决算表(财决03表)'!$A$10:$K$500,9,FALSE)),"",VLOOKUP(A271,'[1]Z03 收入决算表(财决03表)'!$A$10:$K$500,9,FALSE))</f>
        <v/>
      </c>
      <c r="I271" s="143" t="str">
        <f>IF(ISERROR(VLOOKUP(A271,'[1]Z03 收入决算表(财决03表)'!$A$10:$K$500,10,FALSE)),"",VLOOKUP(A271,'[1]Z03 收入决算表(财决03表)'!$A$10:$K$500,10,FALSE))</f>
        <v/>
      </c>
      <c r="J271" s="143" t="str">
        <f>IF(ISERROR(VLOOKUP(A271,'[1]Z03 收入决算表(财决03表)'!$A$10:$K$500,11,FALSE)),"",VLOOKUP(A271,'[1]Z03 收入决算表(财决03表)'!$A$10:$K$500,11,FALSE))</f>
        <v/>
      </c>
      <c r="K271" s="165">
        <f>'[1]Z03 收入决算表(财决03表)'!A270</f>
        <v>0</v>
      </c>
      <c r="L271" s="154">
        <f>'[1]Z03 收入决算表(财决03表)'!$E270</f>
        <v>0</v>
      </c>
      <c r="M271" s="150" t="str">
        <f t="shared" si="9"/>
        <v/>
      </c>
    </row>
    <row r="272" ht="22.5" customHeight="1" spans="1:13">
      <c r="A272" s="142" t="str">
        <f t="shared" si="8"/>
        <v/>
      </c>
      <c r="B272" s="142"/>
      <c r="C272" s="142" t="str">
        <f>IF(ISERROR(VLOOKUP(A272,'[1]Z03 收入决算表(财决03表)'!$A$10:$K$500,4,FALSE)),"",VLOOKUP(A272,'[1]Z03 收入决算表(财决03表)'!$A$10:$K$500,4,FALSE))</f>
        <v/>
      </c>
      <c r="D272" s="143" t="str">
        <f>IF(ISERROR(VLOOKUP(A272,'[1]Z03 收入决算表(财决03表)'!$A$10:$K$500,5,FALSE)),"",VLOOKUP(A272,'[1]Z03 收入决算表(财决03表)'!$A$10:$K$500,5,FALSE))</f>
        <v/>
      </c>
      <c r="E272" s="143" t="str">
        <f>IF(ISERROR(VLOOKUP(A272,'[1]Z03 收入决算表(财决03表)'!$A$10:$K$500,6,FALSE)),"",VLOOKUP(A272,'[1]Z03 收入决算表(财决03表)'!$A$10:$K$500,6,FALSE))</f>
        <v/>
      </c>
      <c r="F272" s="143" t="str">
        <f>IF(ISERROR(VLOOKUP(A272,'[1]Z03 收入决算表(财决03表)'!$A$10:$K$500,7,FALSE)),"",VLOOKUP(A272,'[1]Z03 收入决算表(财决03表)'!$A$10:$K$500,7,FALSE))</f>
        <v/>
      </c>
      <c r="G272" s="143" t="str">
        <f>IF(ISERROR(VLOOKUP(A272,'[1]Z03 收入决算表(财决03表)'!$A$10:$K$500,8,FALSE)),"",VLOOKUP(A272,'[1]Z03 收入决算表(财决03表)'!$A$10:$K$500,8,FALSE))</f>
        <v/>
      </c>
      <c r="H272" s="143" t="str">
        <f>IF(ISERROR(VLOOKUP(A272,'[1]Z03 收入决算表(财决03表)'!$A$10:$K$500,9,FALSE)),"",VLOOKUP(A272,'[1]Z03 收入决算表(财决03表)'!$A$10:$K$500,9,FALSE))</f>
        <v/>
      </c>
      <c r="I272" s="143" t="str">
        <f>IF(ISERROR(VLOOKUP(A272,'[1]Z03 收入决算表(财决03表)'!$A$10:$K$500,10,FALSE)),"",VLOOKUP(A272,'[1]Z03 收入决算表(财决03表)'!$A$10:$K$500,10,FALSE))</f>
        <v/>
      </c>
      <c r="J272" s="143" t="str">
        <f>IF(ISERROR(VLOOKUP(A272,'[1]Z03 收入决算表(财决03表)'!$A$10:$K$500,11,FALSE)),"",VLOOKUP(A272,'[1]Z03 收入决算表(财决03表)'!$A$10:$K$500,11,FALSE))</f>
        <v/>
      </c>
      <c r="K272" s="165">
        <f>'[1]Z03 收入决算表(财决03表)'!A271</f>
        <v>0</v>
      </c>
      <c r="L272" s="154">
        <f>'[1]Z03 收入决算表(财决03表)'!$E271</f>
        <v>0</v>
      </c>
      <c r="M272" s="150" t="str">
        <f t="shared" si="9"/>
        <v/>
      </c>
    </row>
    <row r="273" ht="22.5" customHeight="1" spans="1:13">
      <c r="A273" s="142" t="str">
        <f t="shared" si="8"/>
        <v/>
      </c>
      <c r="B273" s="142"/>
      <c r="C273" s="142" t="str">
        <f>IF(ISERROR(VLOOKUP(A273,'[1]Z03 收入决算表(财决03表)'!$A$10:$K$500,4,FALSE)),"",VLOOKUP(A273,'[1]Z03 收入决算表(财决03表)'!$A$10:$K$500,4,FALSE))</f>
        <v/>
      </c>
      <c r="D273" s="143" t="str">
        <f>IF(ISERROR(VLOOKUP(A273,'[1]Z03 收入决算表(财决03表)'!$A$10:$K$500,5,FALSE)),"",VLOOKUP(A273,'[1]Z03 收入决算表(财决03表)'!$A$10:$K$500,5,FALSE))</f>
        <v/>
      </c>
      <c r="E273" s="143" t="str">
        <f>IF(ISERROR(VLOOKUP(A273,'[1]Z03 收入决算表(财决03表)'!$A$10:$K$500,6,FALSE)),"",VLOOKUP(A273,'[1]Z03 收入决算表(财决03表)'!$A$10:$K$500,6,FALSE))</f>
        <v/>
      </c>
      <c r="F273" s="143" t="str">
        <f>IF(ISERROR(VLOOKUP(A273,'[1]Z03 收入决算表(财决03表)'!$A$10:$K$500,7,FALSE)),"",VLOOKUP(A273,'[1]Z03 收入决算表(财决03表)'!$A$10:$K$500,7,FALSE))</f>
        <v/>
      </c>
      <c r="G273" s="143" t="str">
        <f>IF(ISERROR(VLOOKUP(A273,'[1]Z03 收入决算表(财决03表)'!$A$10:$K$500,8,FALSE)),"",VLOOKUP(A273,'[1]Z03 收入决算表(财决03表)'!$A$10:$K$500,8,FALSE))</f>
        <v/>
      </c>
      <c r="H273" s="143" t="str">
        <f>IF(ISERROR(VLOOKUP(A273,'[1]Z03 收入决算表(财决03表)'!$A$10:$K$500,9,FALSE)),"",VLOOKUP(A273,'[1]Z03 收入决算表(财决03表)'!$A$10:$K$500,9,FALSE))</f>
        <v/>
      </c>
      <c r="I273" s="143" t="str">
        <f>IF(ISERROR(VLOOKUP(A273,'[1]Z03 收入决算表(财决03表)'!$A$10:$K$500,10,FALSE)),"",VLOOKUP(A273,'[1]Z03 收入决算表(财决03表)'!$A$10:$K$500,10,FALSE))</f>
        <v/>
      </c>
      <c r="J273" s="143" t="str">
        <f>IF(ISERROR(VLOOKUP(A273,'[1]Z03 收入决算表(财决03表)'!$A$10:$K$500,11,FALSE)),"",VLOOKUP(A273,'[1]Z03 收入决算表(财决03表)'!$A$10:$K$500,11,FALSE))</f>
        <v/>
      </c>
      <c r="K273" s="165">
        <f>'[1]Z03 收入决算表(财决03表)'!A272</f>
        <v>0</v>
      </c>
      <c r="L273" s="154">
        <f>'[1]Z03 收入决算表(财决03表)'!$E272</f>
        <v>0</v>
      </c>
      <c r="M273" s="150" t="str">
        <f t="shared" si="9"/>
        <v/>
      </c>
    </row>
    <row r="274" ht="22.5" customHeight="1" spans="1:13">
      <c r="A274" s="142" t="str">
        <f t="shared" si="8"/>
        <v/>
      </c>
      <c r="B274" s="142"/>
      <c r="C274" s="142" t="str">
        <f>IF(ISERROR(VLOOKUP(A274,'[1]Z03 收入决算表(财决03表)'!$A$10:$K$500,4,FALSE)),"",VLOOKUP(A274,'[1]Z03 收入决算表(财决03表)'!$A$10:$K$500,4,FALSE))</f>
        <v/>
      </c>
      <c r="D274" s="143" t="str">
        <f>IF(ISERROR(VLOOKUP(A274,'[1]Z03 收入决算表(财决03表)'!$A$10:$K$500,5,FALSE)),"",VLOOKUP(A274,'[1]Z03 收入决算表(财决03表)'!$A$10:$K$500,5,FALSE))</f>
        <v/>
      </c>
      <c r="E274" s="143" t="str">
        <f>IF(ISERROR(VLOOKUP(A274,'[1]Z03 收入决算表(财决03表)'!$A$10:$K$500,6,FALSE)),"",VLOOKUP(A274,'[1]Z03 收入决算表(财决03表)'!$A$10:$K$500,6,FALSE))</f>
        <v/>
      </c>
      <c r="F274" s="143" t="str">
        <f>IF(ISERROR(VLOOKUP(A274,'[1]Z03 收入决算表(财决03表)'!$A$10:$K$500,7,FALSE)),"",VLOOKUP(A274,'[1]Z03 收入决算表(财决03表)'!$A$10:$K$500,7,FALSE))</f>
        <v/>
      </c>
      <c r="G274" s="143" t="str">
        <f>IF(ISERROR(VLOOKUP(A274,'[1]Z03 收入决算表(财决03表)'!$A$10:$K$500,8,FALSE)),"",VLOOKUP(A274,'[1]Z03 收入决算表(财决03表)'!$A$10:$K$500,8,FALSE))</f>
        <v/>
      </c>
      <c r="H274" s="143" t="str">
        <f>IF(ISERROR(VLOOKUP(A274,'[1]Z03 收入决算表(财决03表)'!$A$10:$K$500,9,FALSE)),"",VLOOKUP(A274,'[1]Z03 收入决算表(财决03表)'!$A$10:$K$500,9,FALSE))</f>
        <v/>
      </c>
      <c r="I274" s="143" t="str">
        <f>IF(ISERROR(VLOOKUP(A274,'[1]Z03 收入决算表(财决03表)'!$A$10:$K$500,10,FALSE)),"",VLOOKUP(A274,'[1]Z03 收入决算表(财决03表)'!$A$10:$K$500,10,FALSE))</f>
        <v/>
      </c>
      <c r="J274" s="143" t="str">
        <f>IF(ISERROR(VLOOKUP(A274,'[1]Z03 收入决算表(财决03表)'!$A$10:$K$500,11,FALSE)),"",VLOOKUP(A274,'[1]Z03 收入决算表(财决03表)'!$A$10:$K$500,11,FALSE))</f>
        <v/>
      </c>
      <c r="K274" s="165">
        <f>'[1]Z03 收入决算表(财决03表)'!A273</f>
        <v>0</v>
      </c>
      <c r="L274" s="154">
        <f>'[1]Z03 收入决算表(财决03表)'!$E273</f>
        <v>0</v>
      </c>
      <c r="M274" s="150" t="str">
        <f t="shared" si="9"/>
        <v/>
      </c>
    </row>
    <row r="275" ht="22.5" customHeight="1" spans="1:13">
      <c r="A275" s="142" t="str">
        <f t="shared" si="8"/>
        <v/>
      </c>
      <c r="B275" s="142"/>
      <c r="C275" s="142" t="str">
        <f>IF(ISERROR(VLOOKUP(A275,'[1]Z03 收入决算表(财决03表)'!$A$10:$K$500,4,FALSE)),"",VLOOKUP(A275,'[1]Z03 收入决算表(财决03表)'!$A$10:$K$500,4,FALSE))</f>
        <v/>
      </c>
      <c r="D275" s="143" t="str">
        <f>IF(ISERROR(VLOOKUP(A275,'[1]Z03 收入决算表(财决03表)'!$A$10:$K$500,5,FALSE)),"",VLOOKUP(A275,'[1]Z03 收入决算表(财决03表)'!$A$10:$K$500,5,FALSE))</f>
        <v/>
      </c>
      <c r="E275" s="143" t="str">
        <f>IF(ISERROR(VLOOKUP(A275,'[1]Z03 收入决算表(财决03表)'!$A$10:$K$500,6,FALSE)),"",VLOOKUP(A275,'[1]Z03 收入决算表(财决03表)'!$A$10:$K$500,6,FALSE))</f>
        <v/>
      </c>
      <c r="F275" s="143" t="str">
        <f>IF(ISERROR(VLOOKUP(A275,'[1]Z03 收入决算表(财决03表)'!$A$10:$K$500,7,FALSE)),"",VLOOKUP(A275,'[1]Z03 收入决算表(财决03表)'!$A$10:$K$500,7,FALSE))</f>
        <v/>
      </c>
      <c r="G275" s="143" t="str">
        <f>IF(ISERROR(VLOOKUP(A275,'[1]Z03 收入决算表(财决03表)'!$A$10:$K$500,8,FALSE)),"",VLOOKUP(A275,'[1]Z03 收入决算表(财决03表)'!$A$10:$K$500,8,FALSE))</f>
        <v/>
      </c>
      <c r="H275" s="143" t="str">
        <f>IF(ISERROR(VLOOKUP(A275,'[1]Z03 收入决算表(财决03表)'!$A$10:$K$500,9,FALSE)),"",VLOOKUP(A275,'[1]Z03 收入决算表(财决03表)'!$A$10:$K$500,9,FALSE))</f>
        <v/>
      </c>
      <c r="I275" s="143" t="str">
        <f>IF(ISERROR(VLOOKUP(A275,'[1]Z03 收入决算表(财决03表)'!$A$10:$K$500,10,FALSE)),"",VLOOKUP(A275,'[1]Z03 收入决算表(财决03表)'!$A$10:$K$500,10,FALSE))</f>
        <v/>
      </c>
      <c r="J275" s="143" t="str">
        <f>IF(ISERROR(VLOOKUP(A275,'[1]Z03 收入决算表(财决03表)'!$A$10:$K$500,11,FALSE)),"",VLOOKUP(A275,'[1]Z03 收入决算表(财决03表)'!$A$10:$K$500,11,FALSE))</f>
        <v/>
      </c>
      <c r="K275" s="165">
        <f>'[1]Z03 收入决算表(财决03表)'!A274</f>
        <v>0</v>
      </c>
      <c r="L275" s="154">
        <f>'[1]Z03 收入决算表(财决03表)'!$E274</f>
        <v>0</v>
      </c>
      <c r="M275" s="150" t="str">
        <f t="shared" si="9"/>
        <v/>
      </c>
    </row>
    <row r="276" ht="22.5" customHeight="1" spans="1:13">
      <c r="A276" s="142" t="str">
        <f t="shared" si="8"/>
        <v/>
      </c>
      <c r="B276" s="142"/>
      <c r="C276" s="142" t="str">
        <f>IF(ISERROR(VLOOKUP(A276,'[1]Z03 收入决算表(财决03表)'!$A$10:$K$500,4,FALSE)),"",VLOOKUP(A276,'[1]Z03 收入决算表(财决03表)'!$A$10:$K$500,4,FALSE))</f>
        <v/>
      </c>
      <c r="D276" s="143" t="str">
        <f>IF(ISERROR(VLOOKUP(A276,'[1]Z03 收入决算表(财决03表)'!$A$10:$K$500,5,FALSE)),"",VLOOKUP(A276,'[1]Z03 收入决算表(财决03表)'!$A$10:$K$500,5,FALSE))</f>
        <v/>
      </c>
      <c r="E276" s="143" t="str">
        <f>IF(ISERROR(VLOOKUP(A276,'[1]Z03 收入决算表(财决03表)'!$A$10:$K$500,6,FALSE)),"",VLOOKUP(A276,'[1]Z03 收入决算表(财决03表)'!$A$10:$K$500,6,FALSE))</f>
        <v/>
      </c>
      <c r="F276" s="143" t="str">
        <f>IF(ISERROR(VLOOKUP(A276,'[1]Z03 收入决算表(财决03表)'!$A$10:$K$500,7,FALSE)),"",VLOOKUP(A276,'[1]Z03 收入决算表(财决03表)'!$A$10:$K$500,7,FALSE))</f>
        <v/>
      </c>
      <c r="G276" s="143" t="str">
        <f>IF(ISERROR(VLOOKUP(A276,'[1]Z03 收入决算表(财决03表)'!$A$10:$K$500,8,FALSE)),"",VLOOKUP(A276,'[1]Z03 收入决算表(财决03表)'!$A$10:$K$500,8,FALSE))</f>
        <v/>
      </c>
      <c r="H276" s="143" t="str">
        <f>IF(ISERROR(VLOOKUP(A276,'[1]Z03 收入决算表(财决03表)'!$A$10:$K$500,9,FALSE)),"",VLOOKUP(A276,'[1]Z03 收入决算表(财决03表)'!$A$10:$K$500,9,FALSE))</f>
        <v/>
      </c>
      <c r="I276" s="143" t="str">
        <f>IF(ISERROR(VLOOKUP(A276,'[1]Z03 收入决算表(财决03表)'!$A$10:$K$500,10,FALSE)),"",VLOOKUP(A276,'[1]Z03 收入决算表(财决03表)'!$A$10:$K$500,10,FALSE))</f>
        <v/>
      </c>
      <c r="J276" s="143" t="str">
        <f>IF(ISERROR(VLOOKUP(A276,'[1]Z03 收入决算表(财决03表)'!$A$10:$K$500,11,FALSE)),"",VLOOKUP(A276,'[1]Z03 收入决算表(财决03表)'!$A$10:$K$500,11,FALSE))</f>
        <v/>
      </c>
      <c r="K276" s="165">
        <f>'[1]Z03 收入决算表(财决03表)'!A275</f>
        <v>0</v>
      </c>
      <c r="L276" s="154">
        <f>'[1]Z03 收入决算表(财决03表)'!$E275</f>
        <v>0</v>
      </c>
      <c r="M276" s="150" t="str">
        <f t="shared" si="9"/>
        <v/>
      </c>
    </row>
    <row r="277" ht="22.5" customHeight="1" spans="1:13">
      <c r="A277" s="142" t="str">
        <f t="shared" si="8"/>
        <v/>
      </c>
      <c r="B277" s="142"/>
      <c r="C277" s="142" t="str">
        <f>IF(ISERROR(VLOOKUP(A277,'[1]Z03 收入决算表(财决03表)'!$A$10:$K$500,4,FALSE)),"",VLOOKUP(A277,'[1]Z03 收入决算表(财决03表)'!$A$10:$K$500,4,FALSE))</f>
        <v/>
      </c>
      <c r="D277" s="143" t="str">
        <f>IF(ISERROR(VLOOKUP(A277,'[1]Z03 收入决算表(财决03表)'!$A$10:$K$500,5,FALSE)),"",VLOOKUP(A277,'[1]Z03 收入决算表(财决03表)'!$A$10:$K$500,5,FALSE))</f>
        <v/>
      </c>
      <c r="E277" s="143" t="str">
        <f>IF(ISERROR(VLOOKUP(A277,'[1]Z03 收入决算表(财决03表)'!$A$10:$K$500,6,FALSE)),"",VLOOKUP(A277,'[1]Z03 收入决算表(财决03表)'!$A$10:$K$500,6,FALSE))</f>
        <v/>
      </c>
      <c r="F277" s="143" t="str">
        <f>IF(ISERROR(VLOOKUP(A277,'[1]Z03 收入决算表(财决03表)'!$A$10:$K$500,7,FALSE)),"",VLOOKUP(A277,'[1]Z03 收入决算表(财决03表)'!$A$10:$K$500,7,FALSE))</f>
        <v/>
      </c>
      <c r="G277" s="143" t="str">
        <f>IF(ISERROR(VLOOKUP(A277,'[1]Z03 收入决算表(财决03表)'!$A$10:$K$500,8,FALSE)),"",VLOOKUP(A277,'[1]Z03 收入决算表(财决03表)'!$A$10:$K$500,8,FALSE))</f>
        <v/>
      </c>
      <c r="H277" s="143" t="str">
        <f>IF(ISERROR(VLOOKUP(A277,'[1]Z03 收入决算表(财决03表)'!$A$10:$K$500,9,FALSE)),"",VLOOKUP(A277,'[1]Z03 收入决算表(财决03表)'!$A$10:$K$500,9,FALSE))</f>
        <v/>
      </c>
      <c r="I277" s="143" t="str">
        <f>IF(ISERROR(VLOOKUP(A277,'[1]Z03 收入决算表(财决03表)'!$A$10:$K$500,10,FALSE)),"",VLOOKUP(A277,'[1]Z03 收入决算表(财决03表)'!$A$10:$K$500,10,FALSE))</f>
        <v/>
      </c>
      <c r="J277" s="143" t="str">
        <f>IF(ISERROR(VLOOKUP(A277,'[1]Z03 收入决算表(财决03表)'!$A$10:$K$500,11,FALSE)),"",VLOOKUP(A277,'[1]Z03 收入决算表(财决03表)'!$A$10:$K$500,11,FALSE))</f>
        <v/>
      </c>
      <c r="K277" s="165">
        <f>'[1]Z03 收入决算表(财决03表)'!A276</f>
        <v>0</v>
      </c>
      <c r="L277" s="154">
        <f>'[1]Z03 收入决算表(财决03表)'!$E276</f>
        <v>0</v>
      </c>
      <c r="M277" s="150" t="str">
        <f t="shared" si="9"/>
        <v/>
      </c>
    </row>
    <row r="278" ht="22.5" customHeight="1" spans="1:13">
      <c r="A278" s="142" t="str">
        <f t="shared" si="8"/>
        <v/>
      </c>
      <c r="B278" s="142"/>
      <c r="C278" s="142" t="str">
        <f>IF(ISERROR(VLOOKUP(A278,'[1]Z03 收入决算表(财决03表)'!$A$10:$K$500,4,FALSE)),"",VLOOKUP(A278,'[1]Z03 收入决算表(财决03表)'!$A$10:$K$500,4,FALSE))</f>
        <v/>
      </c>
      <c r="D278" s="143" t="str">
        <f>IF(ISERROR(VLOOKUP(A278,'[1]Z03 收入决算表(财决03表)'!$A$10:$K$500,5,FALSE)),"",VLOOKUP(A278,'[1]Z03 收入决算表(财决03表)'!$A$10:$K$500,5,FALSE))</f>
        <v/>
      </c>
      <c r="E278" s="143" t="str">
        <f>IF(ISERROR(VLOOKUP(A278,'[1]Z03 收入决算表(财决03表)'!$A$10:$K$500,6,FALSE)),"",VLOOKUP(A278,'[1]Z03 收入决算表(财决03表)'!$A$10:$K$500,6,FALSE))</f>
        <v/>
      </c>
      <c r="F278" s="143" t="str">
        <f>IF(ISERROR(VLOOKUP(A278,'[1]Z03 收入决算表(财决03表)'!$A$10:$K$500,7,FALSE)),"",VLOOKUP(A278,'[1]Z03 收入决算表(财决03表)'!$A$10:$K$500,7,FALSE))</f>
        <v/>
      </c>
      <c r="G278" s="143" t="str">
        <f>IF(ISERROR(VLOOKUP(A278,'[1]Z03 收入决算表(财决03表)'!$A$10:$K$500,8,FALSE)),"",VLOOKUP(A278,'[1]Z03 收入决算表(财决03表)'!$A$10:$K$500,8,FALSE))</f>
        <v/>
      </c>
      <c r="H278" s="143" t="str">
        <f>IF(ISERROR(VLOOKUP(A278,'[1]Z03 收入决算表(财决03表)'!$A$10:$K$500,9,FALSE)),"",VLOOKUP(A278,'[1]Z03 收入决算表(财决03表)'!$A$10:$K$500,9,FALSE))</f>
        <v/>
      </c>
      <c r="I278" s="143" t="str">
        <f>IF(ISERROR(VLOOKUP(A278,'[1]Z03 收入决算表(财决03表)'!$A$10:$K$500,10,FALSE)),"",VLOOKUP(A278,'[1]Z03 收入决算表(财决03表)'!$A$10:$K$500,10,FALSE))</f>
        <v/>
      </c>
      <c r="J278" s="143" t="str">
        <f>IF(ISERROR(VLOOKUP(A278,'[1]Z03 收入决算表(财决03表)'!$A$10:$K$500,11,FALSE)),"",VLOOKUP(A278,'[1]Z03 收入决算表(财决03表)'!$A$10:$K$500,11,FALSE))</f>
        <v/>
      </c>
      <c r="K278" s="165">
        <f>'[1]Z03 收入决算表(财决03表)'!A277</f>
        <v>0</v>
      </c>
      <c r="L278" s="154">
        <f>'[1]Z03 收入决算表(财决03表)'!$E277</f>
        <v>0</v>
      </c>
      <c r="M278" s="150" t="str">
        <f t="shared" si="9"/>
        <v/>
      </c>
    </row>
    <row r="279" ht="22.5" customHeight="1" spans="1:13">
      <c r="A279" s="142" t="str">
        <f t="shared" si="8"/>
        <v/>
      </c>
      <c r="B279" s="142"/>
      <c r="C279" s="142" t="str">
        <f>IF(ISERROR(VLOOKUP(A279,'[1]Z03 收入决算表(财决03表)'!$A$10:$K$500,4,FALSE)),"",VLOOKUP(A279,'[1]Z03 收入决算表(财决03表)'!$A$10:$K$500,4,FALSE))</f>
        <v/>
      </c>
      <c r="D279" s="143" t="str">
        <f>IF(ISERROR(VLOOKUP(A279,'[1]Z03 收入决算表(财决03表)'!$A$10:$K$500,5,FALSE)),"",VLOOKUP(A279,'[1]Z03 收入决算表(财决03表)'!$A$10:$K$500,5,FALSE))</f>
        <v/>
      </c>
      <c r="E279" s="143" t="str">
        <f>IF(ISERROR(VLOOKUP(A279,'[1]Z03 收入决算表(财决03表)'!$A$10:$K$500,6,FALSE)),"",VLOOKUP(A279,'[1]Z03 收入决算表(财决03表)'!$A$10:$K$500,6,FALSE))</f>
        <v/>
      </c>
      <c r="F279" s="143" t="str">
        <f>IF(ISERROR(VLOOKUP(A279,'[1]Z03 收入决算表(财决03表)'!$A$10:$K$500,7,FALSE)),"",VLOOKUP(A279,'[1]Z03 收入决算表(财决03表)'!$A$10:$K$500,7,FALSE))</f>
        <v/>
      </c>
      <c r="G279" s="143" t="str">
        <f>IF(ISERROR(VLOOKUP(A279,'[1]Z03 收入决算表(财决03表)'!$A$10:$K$500,8,FALSE)),"",VLOOKUP(A279,'[1]Z03 收入决算表(财决03表)'!$A$10:$K$500,8,FALSE))</f>
        <v/>
      </c>
      <c r="H279" s="143" t="str">
        <f>IF(ISERROR(VLOOKUP(A279,'[1]Z03 收入决算表(财决03表)'!$A$10:$K$500,9,FALSE)),"",VLOOKUP(A279,'[1]Z03 收入决算表(财决03表)'!$A$10:$K$500,9,FALSE))</f>
        <v/>
      </c>
      <c r="I279" s="143" t="str">
        <f>IF(ISERROR(VLOOKUP(A279,'[1]Z03 收入决算表(财决03表)'!$A$10:$K$500,10,FALSE)),"",VLOOKUP(A279,'[1]Z03 收入决算表(财决03表)'!$A$10:$K$500,10,FALSE))</f>
        <v/>
      </c>
      <c r="J279" s="143" t="str">
        <f>IF(ISERROR(VLOOKUP(A279,'[1]Z03 收入决算表(财决03表)'!$A$10:$K$500,11,FALSE)),"",VLOOKUP(A279,'[1]Z03 收入决算表(财决03表)'!$A$10:$K$500,11,FALSE))</f>
        <v/>
      </c>
      <c r="K279" s="165">
        <f>'[1]Z03 收入决算表(财决03表)'!A278</f>
        <v>0</v>
      </c>
      <c r="L279" s="154">
        <f>'[1]Z03 收入决算表(财决03表)'!$E278</f>
        <v>0</v>
      </c>
      <c r="M279" s="150" t="str">
        <f t="shared" si="9"/>
        <v/>
      </c>
    </row>
    <row r="280" ht="22.5" customHeight="1" spans="1:13">
      <c r="A280" s="142" t="str">
        <f t="shared" si="8"/>
        <v/>
      </c>
      <c r="B280" s="142"/>
      <c r="C280" s="142" t="str">
        <f>IF(ISERROR(VLOOKUP(A280,'[1]Z03 收入决算表(财决03表)'!$A$10:$K$500,4,FALSE)),"",VLOOKUP(A280,'[1]Z03 收入决算表(财决03表)'!$A$10:$K$500,4,FALSE))</f>
        <v/>
      </c>
      <c r="D280" s="143" t="str">
        <f>IF(ISERROR(VLOOKUP(A280,'[1]Z03 收入决算表(财决03表)'!$A$10:$K$500,5,FALSE)),"",VLOOKUP(A280,'[1]Z03 收入决算表(财决03表)'!$A$10:$K$500,5,FALSE))</f>
        <v/>
      </c>
      <c r="E280" s="143" t="str">
        <f>IF(ISERROR(VLOOKUP(A280,'[1]Z03 收入决算表(财决03表)'!$A$10:$K$500,6,FALSE)),"",VLOOKUP(A280,'[1]Z03 收入决算表(财决03表)'!$A$10:$K$500,6,FALSE))</f>
        <v/>
      </c>
      <c r="F280" s="143" t="str">
        <f>IF(ISERROR(VLOOKUP(A280,'[1]Z03 收入决算表(财决03表)'!$A$10:$K$500,7,FALSE)),"",VLOOKUP(A280,'[1]Z03 收入决算表(财决03表)'!$A$10:$K$500,7,FALSE))</f>
        <v/>
      </c>
      <c r="G280" s="143" t="str">
        <f>IF(ISERROR(VLOOKUP(A280,'[1]Z03 收入决算表(财决03表)'!$A$10:$K$500,8,FALSE)),"",VLOOKUP(A280,'[1]Z03 收入决算表(财决03表)'!$A$10:$K$500,8,FALSE))</f>
        <v/>
      </c>
      <c r="H280" s="143" t="str">
        <f>IF(ISERROR(VLOOKUP(A280,'[1]Z03 收入决算表(财决03表)'!$A$10:$K$500,9,FALSE)),"",VLOOKUP(A280,'[1]Z03 收入决算表(财决03表)'!$A$10:$K$500,9,FALSE))</f>
        <v/>
      </c>
      <c r="I280" s="143" t="str">
        <f>IF(ISERROR(VLOOKUP(A280,'[1]Z03 收入决算表(财决03表)'!$A$10:$K$500,10,FALSE)),"",VLOOKUP(A280,'[1]Z03 收入决算表(财决03表)'!$A$10:$K$500,10,FALSE))</f>
        <v/>
      </c>
      <c r="J280" s="143" t="str">
        <f>IF(ISERROR(VLOOKUP(A280,'[1]Z03 收入决算表(财决03表)'!$A$10:$K$500,11,FALSE)),"",VLOOKUP(A280,'[1]Z03 收入决算表(财决03表)'!$A$10:$K$500,11,FALSE))</f>
        <v/>
      </c>
      <c r="K280" s="165">
        <f>'[1]Z03 收入决算表(财决03表)'!A279</f>
        <v>0</v>
      </c>
      <c r="L280" s="154">
        <f>'[1]Z03 收入决算表(财决03表)'!$E279</f>
        <v>0</v>
      </c>
      <c r="M280" s="150" t="str">
        <f t="shared" si="9"/>
        <v/>
      </c>
    </row>
    <row r="281" ht="22.5" customHeight="1" spans="1:13">
      <c r="A281" s="142" t="str">
        <f t="shared" si="8"/>
        <v/>
      </c>
      <c r="B281" s="142"/>
      <c r="C281" s="142" t="str">
        <f>IF(ISERROR(VLOOKUP(A281,'[1]Z03 收入决算表(财决03表)'!$A$10:$K$500,4,FALSE)),"",VLOOKUP(A281,'[1]Z03 收入决算表(财决03表)'!$A$10:$K$500,4,FALSE))</f>
        <v/>
      </c>
      <c r="D281" s="143" t="str">
        <f>IF(ISERROR(VLOOKUP(A281,'[1]Z03 收入决算表(财决03表)'!$A$10:$K$500,5,FALSE)),"",VLOOKUP(A281,'[1]Z03 收入决算表(财决03表)'!$A$10:$K$500,5,FALSE))</f>
        <v/>
      </c>
      <c r="E281" s="143" t="str">
        <f>IF(ISERROR(VLOOKUP(A281,'[1]Z03 收入决算表(财决03表)'!$A$10:$K$500,6,FALSE)),"",VLOOKUP(A281,'[1]Z03 收入决算表(财决03表)'!$A$10:$K$500,6,FALSE))</f>
        <v/>
      </c>
      <c r="F281" s="143" t="str">
        <f>IF(ISERROR(VLOOKUP(A281,'[1]Z03 收入决算表(财决03表)'!$A$10:$K$500,7,FALSE)),"",VLOOKUP(A281,'[1]Z03 收入决算表(财决03表)'!$A$10:$K$500,7,FALSE))</f>
        <v/>
      </c>
      <c r="G281" s="143" t="str">
        <f>IF(ISERROR(VLOOKUP(A281,'[1]Z03 收入决算表(财决03表)'!$A$10:$K$500,8,FALSE)),"",VLOOKUP(A281,'[1]Z03 收入决算表(财决03表)'!$A$10:$K$500,8,FALSE))</f>
        <v/>
      </c>
      <c r="H281" s="143" t="str">
        <f>IF(ISERROR(VLOOKUP(A281,'[1]Z03 收入决算表(财决03表)'!$A$10:$K$500,9,FALSE)),"",VLOOKUP(A281,'[1]Z03 收入决算表(财决03表)'!$A$10:$K$500,9,FALSE))</f>
        <v/>
      </c>
      <c r="I281" s="143" t="str">
        <f>IF(ISERROR(VLOOKUP(A281,'[1]Z03 收入决算表(财决03表)'!$A$10:$K$500,10,FALSE)),"",VLOOKUP(A281,'[1]Z03 收入决算表(财决03表)'!$A$10:$K$500,10,FALSE))</f>
        <v/>
      </c>
      <c r="J281" s="143" t="str">
        <f>IF(ISERROR(VLOOKUP(A281,'[1]Z03 收入决算表(财决03表)'!$A$10:$K$500,11,FALSE)),"",VLOOKUP(A281,'[1]Z03 收入决算表(财决03表)'!$A$10:$K$500,11,FALSE))</f>
        <v/>
      </c>
      <c r="K281" s="165">
        <f>'[1]Z03 收入决算表(财决03表)'!A280</f>
        <v>0</v>
      </c>
      <c r="L281" s="154">
        <f>'[1]Z03 收入决算表(财决03表)'!$E280</f>
        <v>0</v>
      </c>
      <c r="M281" s="150" t="str">
        <f t="shared" si="9"/>
        <v/>
      </c>
    </row>
    <row r="282" ht="22.5" customHeight="1" spans="1:13">
      <c r="A282" s="142" t="str">
        <f t="shared" si="8"/>
        <v/>
      </c>
      <c r="B282" s="142"/>
      <c r="C282" s="142" t="str">
        <f>IF(ISERROR(VLOOKUP(A282,'[1]Z03 收入决算表(财决03表)'!$A$10:$K$500,4,FALSE)),"",VLOOKUP(A282,'[1]Z03 收入决算表(财决03表)'!$A$10:$K$500,4,FALSE))</f>
        <v/>
      </c>
      <c r="D282" s="143" t="str">
        <f>IF(ISERROR(VLOOKUP(A282,'[1]Z03 收入决算表(财决03表)'!$A$10:$K$500,5,FALSE)),"",VLOOKUP(A282,'[1]Z03 收入决算表(财决03表)'!$A$10:$K$500,5,FALSE))</f>
        <v/>
      </c>
      <c r="E282" s="143" t="str">
        <f>IF(ISERROR(VLOOKUP(A282,'[1]Z03 收入决算表(财决03表)'!$A$10:$K$500,6,FALSE)),"",VLOOKUP(A282,'[1]Z03 收入决算表(财决03表)'!$A$10:$K$500,6,FALSE))</f>
        <v/>
      </c>
      <c r="F282" s="143" t="str">
        <f>IF(ISERROR(VLOOKUP(A282,'[1]Z03 收入决算表(财决03表)'!$A$10:$K$500,7,FALSE)),"",VLOOKUP(A282,'[1]Z03 收入决算表(财决03表)'!$A$10:$K$500,7,FALSE))</f>
        <v/>
      </c>
      <c r="G282" s="143" t="str">
        <f>IF(ISERROR(VLOOKUP(A282,'[1]Z03 收入决算表(财决03表)'!$A$10:$K$500,8,FALSE)),"",VLOOKUP(A282,'[1]Z03 收入决算表(财决03表)'!$A$10:$K$500,8,FALSE))</f>
        <v/>
      </c>
      <c r="H282" s="143" t="str">
        <f>IF(ISERROR(VLOOKUP(A282,'[1]Z03 收入决算表(财决03表)'!$A$10:$K$500,9,FALSE)),"",VLOOKUP(A282,'[1]Z03 收入决算表(财决03表)'!$A$10:$K$500,9,FALSE))</f>
        <v/>
      </c>
      <c r="I282" s="143" t="str">
        <f>IF(ISERROR(VLOOKUP(A282,'[1]Z03 收入决算表(财决03表)'!$A$10:$K$500,10,FALSE)),"",VLOOKUP(A282,'[1]Z03 收入决算表(财决03表)'!$A$10:$K$500,10,FALSE))</f>
        <v/>
      </c>
      <c r="J282" s="143" t="str">
        <f>IF(ISERROR(VLOOKUP(A282,'[1]Z03 收入决算表(财决03表)'!$A$10:$K$500,11,FALSE)),"",VLOOKUP(A282,'[1]Z03 收入决算表(财决03表)'!$A$10:$K$500,11,FALSE))</f>
        <v/>
      </c>
      <c r="K282" s="165">
        <f>'[1]Z03 收入决算表(财决03表)'!A281</f>
        <v>0</v>
      </c>
      <c r="L282" s="154">
        <f>'[1]Z03 收入决算表(财决03表)'!$E281</f>
        <v>0</v>
      </c>
      <c r="M282" s="150" t="str">
        <f t="shared" si="9"/>
        <v/>
      </c>
    </row>
    <row r="283" ht="22.5" customHeight="1" spans="1:13">
      <c r="A283" s="142" t="str">
        <f t="shared" si="8"/>
        <v/>
      </c>
      <c r="B283" s="142"/>
      <c r="C283" s="142" t="str">
        <f>IF(ISERROR(VLOOKUP(A283,'[1]Z03 收入决算表(财决03表)'!$A$10:$K$500,4,FALSE)),"",VLOOKUP(A283,'[1]Z03 收入决算表(财决03表)'!$A$10:$K$500,4,FALSE))</f>
        <v/>
      </c>
      <c r="D283" s="143" t="str">
        <f>IF(ISERROR(VLOOKUP(A283,'[1]Z03 收入决算表(财决03表)'!$A$10:$K$500,5,FALSE)),"",VLOOKUP(A283,'[1]Z03 收入决算表(财决03表)'!$A$10:$K$500,5,FALSE))</f>
        <v/>
      </c>
      <c r="E283" s="143" t="str">
        <f>IF(ISERROR(VLOOKUP(A283,'[1]Z03 收入决算表(财决03表)'!$A$10:$K$500,6,FALSE)),"",VLOOKUP(A283,'[1]Z03 收入决算表(财决03表)'!$A$10:$K$500,6,FALSE))</f>
        <v/>
      </c>
      <c r="F283" s="143" t="str">
        <f>IF(ISERROR(VLOOKUP(A283,'[1]Z03 收入决算表(财决03表)'!$A$10:$K$500,7,FALSE)),"",VLOOKUP(A283,'[1]Z03 收入决算表(财决03表)'!$A$10:$K$500,7,FALSE))</f>
        <v/>
      </c>
      <c r="G283" s="143" t="str">
        <f>IF(ISERROR(VLOOKUP(A283,'[1]Z03 收入决算表(财决03表)'!$A$10:$K$500,8,FALSE)),"",VLOOKUP(A283,'[1]Z03 收入决算表(财决03表)'!$A$10:$K$500,8,FALSE))</f>
        <v/>
      </c>
      <c r="H283" s="143" t="str">
        <f>IF(ISERROR(VLOOKUP(A283,'[1]Z03 收入决算表(财决03表)'!$A$10:$K$500,9,FALSE)),"",VLOOKUP(A283,'[1]Z03 收入决算表(财决03表)'!$A$10:$K$500,9,FALSE))</f>
        <v/>
      </c>
      <c r="I283" s="143" t="str">
        <f>IF(ISERROR(VLOOKUP(A283,'[1]Z03 收入决算表(财决03表)'!$A$10:$K$500,10,FALSE)),"",VLOOKUP(A283,'[1]Z03 收入决算表(财决03表)'!$A$10:$K$500,10,FALSE))</f>
        <v/>
      </c>
      <c r="J283" s="143" t="str">
        <f>IF(ISERROR(VLOOKUP(A283,'[1]Z03 收入决算表(财决03表)'!$A$10:$K$500,11,FALSE)),"",VLOOKUP(A283,'[1]Z03 收入决算表(财决03表)'!$A$10:$K$500,11,FALSE))</f>
        <v/>
      </c>
      <c r="K283" s="165">
        <f>'[1]Z03 收入决算表(财决03表)'!A282</f>
        <v>0</v>
      </c>
      <c r="L283" s="154">
        <f>'[1]Z03 收入决算表(财决03表)'!$E282</f>
        <v>0</v>
      </c>
      <c r="M283" s="150" t="str">
        <f t="shared" si="9"/>
        <v/>
      </c>
    </row>
    <row r="284" ht="22.5" customHeight="1" spans="1:13">
      <c r="A284" s="142" t="str">
        <f t="shared" si="8"/>
        <v/>
      </c>
      <c r="B284" s="142"/>
      <c r="C284" s="142" t="str">
        <f>IF(ISERROR(VLOOKUP(A284,'[1]Z03 收入决算表(财决03表)'!$A$10:$K$500,4,FALSE)),"",VLOOKUP(A284,'[1]Z03 收入决算表(财决03表)'!$A$10:$K$500,4,FALSE))</f>
        <v/>
      </c>
      <c r="D284" s="143" t="str">
        <f>IF(ISERROR(VLOOKUP(A284,'[1]Z03 收入决算表(财决03表)'!$A$10:$K$500,5,FALSE)),"",VLOOKUP(A284,'[1]Z03 收入决算表(财决03表)'!$A$10:$K$500,5,FALSE))</f>
        <v/>
      </c>
      <c r="E284" s="143" t="str">
        <f>IF(ISERROR(VLOOKUP(A284,'[1]Z03 收入决算表(财决03表)'!$A$10:$K$500,6,FALSE)),"",VLOOKUP(A284,'[1]Z03 收入决算表(财决03表)'!$A$10:$K$500,6,FALSE))</f>
        <v/>
      </c>
      <c r="F284" s="143" t="str">
        <f>IF(ISERROR(VLOOKUP(A284,'[1]Z03 收入决算表(财决03表)'!$A$10:$K$500,7,FALSE)),"",VLOOKUP(A284,'[1]Z03 收入决算表(财决03表)'!$A$10:$K$500,7,FALSE))</f>
        <v/>
      </c>
      <c r="G284" s="143" t="str">
        <f>IF(ISERROR(VLOOKUP(A284,'[1]Z03 收入决算表(财决03表)'!$A$10:$K$500,8,FALSE)),"",VLOOKUP(A284,'[1]Z03 收入决算表(财决03表)'!$A$10:$K$500,8,FALSE))</f>
        <v/>
      </c>
      <c r="H284" s="143" t="str">
        <f>IF(ISERROR(VLOOKUP(A284,'[1]Z03 收入决算表(财决03表)'!$A$10:$K$500,9,FALSE)),"",VLOOKUP(A284,'[1]Z03 收入决算表(财决03表)'!$A$10:$K$500,9,FALSE))</f>
        <v/>
      </c>
      <c r="I284" s="143" t="str">
        <f>IF(ISERROR(VLOOKUP(A284,'[1]Z03 收入决算表(财决03表)'!$A$10:$K$500,10,FALSE)),"",VLOOKUP(A284,'[1]Z03 收入决算表(财决03表)'!$A$10:$K$500,10,FALSE))</f>
        <v/>
      </c>
      <c r="J284" s="143" t="str">
        <f>IF(ISERROR(VLOOKUP(A284,'[1]Z03 收入决算表(财决03表)'!$A$10:$K$500,11,FALSE)),"",VLOOKUP(A284,'[1]Z03 收入决算表(财决03表)'!$A$10:$K$500,11,FALSE))</f>
        <v/>
      </c>
      <c r="K284" s="165">
        <f>'[1]Z03 收入决算表(财决03表)'!A283</f>
        <v>0</v>
      </c>
      <c r="L284" s="154">
        <f>'[1]Z03 收入决算表(财决03表)'!$E283</f>
        <v>0</v>
      </c>
      <c r="M284" s="150" t="str">
        <f t="shared" si="9"/>
        <v/>
      </c>
    </row>
    <row r="285" ht="22.5" customHeight="1" spans="1:13">
      <c r="A285" s="142" t="str">
        <f t="shared" si="8"/>
        <v/>
      </c>
      <c r="B285" s="142"/>
      <c r="C285" s="142" t="str">
        <f>IF(ISERROR(VLOOKUP(A285,'[1]Z03 收入决算表(财决03表)'!$A$10:$K$500,4,FALSE)),"",VLOOKUP(A285,'[1]Z03 收入决算表(财决03表)'!$A$10:$K$500,4,FALSE))</f>
        <v/>
      </c>
      <c r="D285" s="143" t="str">
        <f>IF(ISERROR(VLOOKUP(A285,'[1]Z03 收入决算表(财决03表)'!$A$10:$K$500,5,FALSE)),"",VLOOKUP(A285,'[1]Z03 收入决算表(财决03表)'!$A$10:$K$500,5,FALSE))</f>
        <v/>
      </c>
      <c r="E285" s="143" t="str">
        <f>IF(ISERROR(VLOOKUP(A285,'[1]Z03 收入决算表(财决03表)'!$A$10:$K$500,6,FALSE)),"",VLOOKUP(A285,'[1]Z03 收入决算表(财决03表)'!$A$10:$K$500,6,FALSE))</f>
        <v/>
      </c>
      <c r="F285" s="143" t="str">
        <f>IF(ISERROR(VLOOKUP(A285,'[1]Z03 收入决算表(财决03表)'!$A$10:$K$500,7,FALSE)),"",VLOOKUP(A285,'[1]Z03 收入决算表(财决03表)'!$A$10:$K$500,7,FALSE))</f>
        <v/>
      </c>
      <c r="G285" s="143" t="str">
        <f>IF(ISERROR(VLOOKUP(A285,'[1]Z03 收入决算表(财决03表)'!$A$10:$K$500,8,FALSE)),"",VLOOKUP(A285,'[1]Z03 收入决算表(财决03表)'!$A$10:$K$500,8,FALSE))</f>
        <v/>
      </c>
      <c r="H285" s="143" t="str">
        <f>IF(ISERROR(VLOOKUP(A285,'[1]Z03 收入决算表(财决03表)'!$A$10:$K$500,9,FALSE)),"",VLOOKUP(A285,'[1]Z03 收入决算表(财决03表)'!$A$10:$K$500,9,FALSE))</f>
        <v/>
      </c>
      <c r="I285" s="143" t="str">
        <f>IF(ISERROR(VLOOKUP(A285,'[1]Z03 收入决算表(财决03表)'!$A$10:$K$500,10,FALSE)),"",VLOOKUP(A285,'[1]Z03 收入决算表(财决03表)'!$A$10:$K$500,10,FALSE))</f>
        <v/>
      </c>
      <c r="J285" s="143" t="str">
        <f>IF(ISERROR(VLOOKUP(A285,'[1]Z03 收入决算表(财决03表)'!$A$10:$K$500,11,FALSE)),"",VLOOKUP(A285,'[1]Z03 收入决算表(财决03表)'!$A$10:$K$500,11,FALSE))</f>
        <v/>
      </c>
      <c r="K285" s="165">
        <f>'[1]Z03 收入决算表(财决03表)'!A284</f>
        <v>0</v>
      </c>
      <c r="L285" s="154">
        <f>'[1]Z03 收入决算表(财决03表)'!$E284</f>
        <v>0</v>
      </c>
      <c r="M285" s="150" t="str">
        <f t="shared" si="9"/>
        <v/>
      </c>
    </row>
    <row r="286" ht="22.5" customHeight="1" spans="1:13">
      <c r="A286" s="142" t="str">
        <f t="shared" si="8"/>
        <v/>
      </c>
      <c r="B286" s="142"/>
      <c r="C286" s="142" t="str">
        <f>IF(ISERROR(VLOOKUP(A286,'[1]Z03 收入决算表(财决03表)'!$A$10:$K$500,4,FALSE)),"",VLOOKUP(A286,'[1]Z03 收入决算表(财决03表)'!$A$10:$K$500,4,FALSE))</f>
        <v/>
      </c>
      <c r="D286" s="143" t="str">
        <f>IF(ISERROR(VLOOKUP(A286,'[1]Z03 收入决算表(财决03表)'!$A$10:$K$500,5,FALSE)),"",VLOOKUP(A286,'[1]Z03 收入决算表(财决03表)'!$A$10:$K$500,5,FALSE))</f>
        <v/>
      </c>
      <c r="E286" s="143" t="str">
        <f>IF(ISERROR(VLOOKUP(A286,'[1]Z03 收入决算表(财决03表)'!$A$10:$K$500,6,FALSE)),"",VLOOKUP(A286,'[1]Z03 收入决算表(财决03表)'!$A$10:$K$500,6,FALSE))</f>
        <v/>
      </c>
      <c r="F286" s="143" t="str">
        <f>IF(ISERROR(VLOOKUP(A286,'[1]Z03 收入决算表(财决03表)'!$A$10:$K$500,7,FALSE)),"",VLOOKUP(A286,'[1]Z03 收入决算表(财决03表)'!$A$10:$K$500,7,FALSE))</f>
        <v/>
      </c>
      <c r="G286" s="143" t="str">
        <f>IF(ISERROR(VLOOKUP(A286,'[1]Z03 收入决算表(财决03表)'!$A$10:$K$500,8,FALSE)),"",VLOOKUP(A286,'[1]Z03 收入决算表(财决03表)'!$A$10:$K$500,8,FALSE))</f>
        <v/>
      </c>
      <c r="H286" s="143" t="str">
        <f>IF(ISERROR(VLOOKUP(A286,'[1]Z03 收入决算表(财决03表)'!$A$10:$K$500,9,FALSE)),"",VLOOKUP(A286,'[1]Z03 收入决算表(财决03表)'!$A$10:$K$500,9,FALSE))</f>
        <v/>
      </c>
      <c r="I286" s="143" t="str">
        <f>IF(ISERROR(VLOOKUP(A286,'[1]Z03 收入决算表(财决03表)'!$A$10:$K$500,10,FALSE)),"",VLOOKUP(A286,'[1]Z03 收入决算表(财决03表)'!$A$10:$K$500,10,FALSE))</f>
        <v/>
      </c>
      <c r="J286" s="143" t="str">
        <f>IF(ISERROR(VLOOKUP(A286,'[1]Z03 收入决算表(财决03表)'!$A$10:$K$500,11,FALSE)),"",VLOOKUP(A286,'[1]Z03 收入决算表(财决03表)'!$A$10:$K$500,11,FALSE))</f>
        <v/>
      </c>
      <c r="K286" s="165">
        <f>'[1]Z03 收入决算表(财决03表)'!A285</f>
        <v>0</v>
      </c>
      <c r="L286" s="154">
        <f>'[1]Z03 收入决算表(财决03表)'!$E285</f>
        <v>0</v>
      </c>
      <c r="M286" s="150" t="str">
        <f t="shared" si="9"/>
        <v/>
      </c>
    </row>
    <row r="287" ht="22.5" customHeight="1" spans="1:13">
      <c r="A287" s="142" t="str">
        <f t="shared" si="8"/>
        <v/>
      </c>
      <c r="B287" s="142"/>
      <c r="C287" s="142" t="str">
        <f>IF(ISERROR(VLOOKUP(A287,'[1]Z03 收入决算表(财决03表)'!$A$10:$K$500,4,FALSE)),"",VLOOKUP(A287,'[1]Z03 收入决算表(财决03表)'!$A$10:$K$500,4,FALSE))</f>
        <v/>
      </c>
      <c r="D287" s="143" t="str">
        <f>IF(ISERROR(VLOOKUP(A287,'[1]Z03 收入决算表(财决03表)'!$A$10:$K$500,5,FALSE)),"",VLOOKUP(A287,'[1]Z03 收入决算表(财决03表)'!$A$10:$K$500,5,FALSE))</f>
        <v/>
      </c>
      <c r="E287" s="143" t="str">
        <f>IF(ISERROR(VLOOKUP(A287,'[1]Z03 收入决算表(财决03表)'!$A$10:$K$500,6,FALSE)),"",VLOOKUP(A287,'[1]Z03 收入决算表(财决03表)'!$A$10:$K$500,6,FALSE))</f>
        <v/>
      </c>
      <c r="F287" s="143" t="str">
        <f>IF(ISERROR(VLOOKUP(A287,'[1]Z03 收入决算表(财决03表)'!$A$10:$K$500,7,FALSE)),"",VLOOKUP(A287,'[1]Z03 收入决算表(财决03表)'!$A$10:$K$500,7,FALSE))</f>
        <v/>
      </c>
      <c r="G287" s="143" t="str">
        <f>IF(ISERROR(VLOOKUP(A287,'[1]Z03 收入决算表(财决03表)'!$A$10:$K$500,8,FALSE)),"",VLOOKUP(A287,'[1]Z03 收入决算表(财决03表)'!$A$10:$K$500,8,FALSE))</f>
        <v/>
      </c>
      <c r="H287" s="143" t="str">
        <f>IF(ISERROR(VLOOKUP(A287,'[1]Z03 收入决算表(财决03表)'!$A$10:$K$500,9,FALSE)),"",VLOOKUP(A287,'[1]Z03 收入决算表(财决03表)'!$A$10:$K$500,9,FALSE))</f>
        <v/>
      </c>
      <c r="I287" s="143" t="str">
        <f>IF(ISERROR(VLOOKUP(A287,'[1]Z03 收入决算表(财决03表)'!$A$10:$K$500,10,FALSE)),"",VLOOKUP(A287,'[1]Z03 收入决算表(财决03表)'!$A$10:$K$500,10,FALSE))</f>
        <v/>
      </c>
      <c r="J287" s="143" t="str">
        <f>IF(ISERROR(VLOOKUP(A287,'[1]Z03 收入决算表(财决03表)'!$A$10:$K$500,11,FALSE)),"",VLOOKUP(A287,'[1]Z03 收入决算表(财决03表)'!$A$10:$K$500,11,FALSE))</f>
        <v/>
      </c>
      <c r="K287" s="165">
        <f>'[1]Z03 收入决算表(财决03表)'!A286</f>
        <v>0</v>
      </c>
      <c r="L287" s="154">
        <f>'[1]Z03 收入决算表(财决03表)'!$E286</f>
        <v>0</v>
      </c>
      <c r="M287" s="150" t="str">
        <f t="shared" si="9"/>
        <v/>
      </c>
    </row>
    <row r="288" ht="22.5" customHeight="1" spans="1:13">
      <c r="A288" s="142" t="str">
        <f t="shared" si="8"/>
        <v/>
      </c>
      <c r="B288" s="142"/>
      <c r="C288" s="142" t="str">
        <f>IF(ISERROR(VLOOKUP(A288,'[1]Z03 收入决算表(财决03表)'!$A$10:$K$500,4,FALSE)),"",VLOOKUP(A288,'[1]Z03 收入决算表(财决03表)'!$A$10:$K$500,4,FALSE))</f>
        <v/>
      </c>
      <c r="D288" s="143" t="str">
        <f>IF(ISERROR(VLOOKUP(A288,'[1]Z03 收入决算表(财决03表)'!$A$10:$K$500,5,FALSE)),"",VLOOKUP(A288,'[1]Z03 收入决算表(财决03表)'!$A$10:$K$500,5,FALSE))</f>
        <v/>
      </c>
      <c r="E288" s="143" t="str">
        <f>IF(ISERROR(VLOOKUP(A288,'[1]Z03 收入决算表(财决03表)'!$A$10:$K$500,6,FALSE)),"",VLOOKUP(A288,'[1]Z03 收入决算表(财决03表)'!$A$10:$K$500,6,FALSE))</f>
        <v/>
      </c>
      <c r="F288" s="143" t="str">
        <f>IF(ISERROR(VLOOKUP(A288,'[1]Z03 收入决算表(财决03表)'!$A$10:$K$500,7,FALSE)),"",VLOOKUP(A288,'[1]Z03 收入决算表(财决03表)'!$A$10:$K$500,7,FALSE))</f>
        <v/>
      </c>
      <c r="G288" s="143" t="str">
        <f>IF(ISERROR(VLOOKUP(A288,'[1]Z03 收入决算表(财决03表)'!$A$10:$K$500,8,FALSE)),"",VLOOKUP(A288,'[1]Z03 收入决算表(财决03表)'!$A$10:$K$500,8,FALSE))</f>
        <v/>
      </c>
      <c r="H288" s="143" t="str">
        <f>IF(ISERROR(VLOOKUP(A288,'[1]Z03 收入决算表(财决03表)'!$A$10:$K$500,9,FALSE)),"",VLOOKUP(A288,'[1]Z03 收入决算表(财决03表)'!$A$10:$K$500,9,FALSE))</f>
        <v/>
      </c>
      <c r="I288" s="143" t="str">
        <f>IF(ISERROR(VLOOKUP(A288,'[1]Z03 收入决算表(财决03表)'!$A$10:$K$500,10,FALSE)),"",VLOOKUP(A288,'[1]Z03 收入决算表(财决03表)'!$A$10:$K$500,10,FALSE))</f>
        <v/>
      </c>
      <c r="J288" s="143" t="str">
        <f>IF(ISERROR(VLOOKUP(A288,'[1]Z03 收入决算表(财决03表)'!$A$10:$K$500,11,FALSE)),"",VLOOKUP(A288,'[1]Z03 收入决算表(财决03表)'!$A$10:$K$500,11,FALSE))</f>
        <v/>
      </c>
      <c r="K288" s="165">
        <f>'[1]Z03 收入决算表(财决03表)'!A287</f>
        <v>0</v>
      </c>
      <c r="L288" s="154">
        <f>'[1]Z03 收入决算表(财决03表)'!$E287</f>
        <v>0</v>
      </c>
      <c r="M288" s="150" t="str">
        <f t="shared" si="9"/>
        <v/>
      </c>
    </row>
    <row r="289" ht="22.5" customHeight="1" spans="1:13">
      <c r="A289" s="142" t="str">
        <f t="shared" si="8"/>
        <v/>
      </c>
      <c r="B289" s="142"/>
      <c r="C289" s="142" t="str">
        <f>IF(ISERROR(VLOOKUP(A289,'[1]Z03 收入决算表(财决03表)'!$A$10:$K$500,4,FALSE)),"",VLOOKUP(A289,'[1]Z03 收入决算表(财决03表)'!$A$10:$K$500,4,FALSE))</f>
        <v/>
      </c>
      <c r="D289" s="143" t="str">
        <f>IF(ISERROR(VLOOKUP(A289,'[1]Z03 收入决算表(财决03表)'!$A$10:$K$500,5,FALSE)),"",VLOOKUP(A289,'[1]Z03 收入决算表(财决03表)'!$A$10:$K$500,5,FALSE))</f>
        <v/>
      </c>
      <c r="E289" s="143" t="str">
        <f>IF(ISERROR(VLOOKUP(A289,'[1]Z03 收入决算表(财决03表)'!$A$10:$K$500,6,FALSE)),"",VLOOKUP(A289,'[1]Z03 收入决算表(财决03表)'!$A$10:$K$500,6,FALSE))</f>
        <v/>
      </c>
      <c r="F289" s="143" t="str">
        <f>IF(ISERROR(VLOOKUP(A289,'[1]Z03 收入决算表(财决03表)'!$A$10:$K$500,7,FALSE)),"",VLOOKUP(A289,'[1]Z03 收入决算表(财决03表)'!$A$10:$K$500,7,FALSE))</f>
        <v/>
      </c>
      <c r="G289" s="143" t="str">
        <f>IF(ISERROR(VLOOKUP(A289,'[1]Z03 收入决算表(财决03表)'!$A$10:$K$500,8,FALSE)),"",VLOOKUP(A289,'[1]Z03 收入决算表(财决03表)'!$A$10:$K$500,8,FALSE))</f>
        <v/>
      </c>
      <c r="H289" s="143" t="str">
        <f>IF(ISERROR(VLOOKUP(A289,'[1]Z03 收入决算表(财决03表)'!$A$10:$K$500,9,FALSE)),"",VLOOKUP(A289,'[1]Z03 收入决算表(财决03表)'!$A$10:$K$500,9,FALSE))</f>
        <v/>
      </c>
      <c r="I289" s="143" t="str">
        <f>IF(ISERROR(VLOOKUP(A289,'[1]Z03 收入决算表(财决03表)'!$A$10:$K$500,10,FALSE)),"",VLOOKUP(A289,'[1]Z03 收入决算表(财决03表)'!$A$10:$K$500,10,FALSE))</f>
        <v/>
      </c>
      <c r="J289" s="143" t="str">
        <f>IF(ISERROR(VLOOKUP(A289,'[1]Z03 收入决算表(财决03表)'!$A$10:$K$500,11,FALSE)),"",VLOOKUP(A289,'[1]Z03 收入决算表(财决03表)'!$A$10:$K$500,11,FALSE))</f>
        <v/>
      </c>
      <c r="K289" s="165">
        <f>'[1]Z03 收入决算表(财决03表)'!A288</f>
        <v>0</v>
      </c>
      <c r="L289" s="154">
        <f>'[1]Z03 收入决算表(财决03表)'!$E288</f>
        <v>0</v>
      </c>
      <c r="M289" s="150" t="str">
        <f t="shared" si="9"/>
        <v/>
      </c>
    </row>
    <row r="290" ht="22.5" customHeight="1" spans="1:13">
      <c r="A290" s="142" t="str">
        <f t="shared" si="8"/>
        <v/>
      </c>
      <c r="B290" s="142"/>
      <c r="C290" s="142" t="str">
        <f>IF(ISERROR(VLOOKUP(A290,'[1]Z03 收入决算表(财决03表)'!$A$10:$K$500,4,FALSE)),"",VLOOKUP(A290,'[1]Z03 收入决算表(财决03表)'!$A$10:$K$500,4,FALSE))</f>
        <v/>
      </c>
      <c r="D290" s="143" t="str">
        <f>IF(ISERROR(VLOOKUP(A290,'[1]Z03 收入决算表(财决03表)'!$A$10:$K$500,5,FALSE)),"",VLOOKUP(A290,'[1]Z03 收入决算表(财决03表)'!$A$10:$K$500,5,FALSE))</f>
        <v/>
      </c>
      <c r="E290" s="143" t="str">
        <f>IF(ISERROR(VLOOKUP(A290,'[1]Z03 收入决算表(财决03表)'!$A$10:$K$500,6,FALSE)),"",VLOOKUP(A290,'[1]Z03 收入决算表(财决03表)'!$A$10:$K$500,6,FALSE))</f>
        <v/>
      </c>
      <c r="F290" s="143" t="str">
        <f>IF(ISERROR(VLOOKUP(A290,'[1]Z03 收入决算表(财决03表)'!$A$10:$K$500,7,FALSE)),"",VLOOKUP(A290,'[1]Z03 收入决算表(财决03表)'!$A$10:$K$500,7,FALSE))</f>
        <v/>
      </c>
      <c r="G290" s="143" t="str">
        <f>IF(ISERROR(VLOOKUP(A290,'[1]Z03 收入决算表(财决03表)'!$A$10:$K$500,8,FALSE)),"",VLOOKUP(A290,'[1]Z03 收入决算表(财决03表)'!$A$10:$K$500,8,FALSE))</f>
        <v/>
      </c>
      <c r="H290" s="143" t="str">
        <f>IF(ISERROR(VLOOKUP(A290,'[1]Z03 收入决算表(财决03表)'!$A$10:$K$500,9,FALSE)),"",VLOOKUP(A290,'[1]Z03 收入决算表(财决03表)'!$A$10:$K$500,9,FALSE))</f>
        <v/>
      </c>
      <c r="I290" s="143" t="str">
        <f>IF(ISERROR(VLOOKUP(A290,'[1]Z03 收入决算表(财决03表)'!$A$10:$K$500,10,FALSE)),"",VLOOKUP(A290,'[1]Z03 收入决算表(财决03表)'!$A$10:$K$500,10,FALSE))</f>
        <v/>
      </c>
      <c r="J290" s="143" t="str">
        <f>IF(ISERROR(VLOOKUP(A290,'[1]Z03 收入决算表(财决03表)'!$A$10:$K$500,11,FALSE)),"",VLOOKUP(A290,'[1]Z03 收入决算表(财决03表)'!$A$10:$K$500,11,FALSE))</f>
        <v/>
      </c>
      <c r="K290" s="165">
        <f>'[1]Z03 收入决算表(财决03表)'!A289</f>
        <v>0</v>
      </c>
      <c r="L290" s="154">
        <f>'[1]Z03 收入决算表(财决03表)'!$E289</f>
        <v>0</v>
      </c>
      <c r="M290" s="150" t="str">
        <f t="shared" si="9"/>
        <v/>
      </c>
    </row>
    <row r="291" ht="22.5" customHeight="1" spans="1:13">
      <c r="A291" s="142" t="str">
        <f t="shared" si="8"/>
        <v/>
      </c>
      <c r="B291" s="142"/>
      <c r="C291" s="142" t="str">
        <f>IF(ISERROR(VLOOKUP(A291,'[1]Z03 收入决算表(财决03表)'!$A$10:$K$500,4,FALSE)),"",VLOOKUP(A291,'[1]Z03 收入决算表(财决03表)'!$A$10:$K$500,4,FALSE))</f>
        <v/>
      </c>
      <c r="D291" s="143" t="str">
        <f>IF(ISERROR(VLOOKUP(A291,'[1]Z03 收入决算表(财决03表)'!$A$10:$K$500,5,FALSE)),"",VLOOKUP(A291,'[1]Z03 收入决算表(财决03表)'!$A$10:$K$500,5,FALSE))</f>
        <v/>
      </c>
      <c r="E291" s="143" t="str">
        <f>IF(ISERROR(VLOOKUP(A291,'[1]Z03 收入决算表(财决03表)'!$A$10:$K$500,6,FALSE)),"",VLOOKUP(A291,'[1]Z03 收入决算表(财决03表)'!$A$10:$K$500,6,FALSE))</f>
        <v/>
      </c>
      <c r="F291" s="143" t="str">
        <f>IF(ISERROR(VLOOKUP(A291,'[1]Z03 收入决算表(财决03表)'!$A$10:$K$500,7,FALSE)),"",VLOOKUP(A291,'[1]Z03 收入决算表(财决03表)'!$A$10:$K$500,7,FALSE))</f>
        <v/>
      </c>
      <c r="G291" s="143" t="str">
        <f>IF(ISERROR(VLOOKUP(A291,'[1]Z03 收入决算表(财决03表)'!$A$10:$K$500,8,FALSE)),"",VLOOKUP(A291,'[1]Z03 收入决算表(财决03表)'!$A$10:$K$500,8,FALSE))</f>
        <v/>
      </c>
      <c r="H291" s="143" t="str">
        <f>IF(ISERROR(VLOOKUP(A291,'[1]Z03 收入决算表(财决03表)'!$A$10:$K$500,9,FALSE)),"",VLOOKUP(A291,'[1]Z03 收入决算表(财决03表)'!$A$10:$K$500,9,FALSE))</f>
        <v/>
      </c>
      <c r="I291" s="143" t="str">
        <f>IF(ISERROR(VLOOKUP(A291,'[1]Z03 收入决算表(财决03表)'!$A$10:$K$500,10,FALSE)),"",VLOOKUP(A291,'[1]Z03 收入决算表(财决03表)'!$A$10:$K$500,10,FALSE))</f>
        <v/>
      </c>
      <c r="J291" s="143" t="str">
        <f>IF(ISERROR(VLOOKUP(A291,'[1]Z03 收入决算表(财决03表)'!$A$10:$K$500,11,FALSE)),"",VLOOKUP(A291,'[1]Z03 收入决算表(财决03表)'!$A$10:$K$500,11,FALSE))</f>
        <v/>
      </c>
      <c r="K291" s="165">
        <f>'[1]Z03 收入决算表(财决03表)'!A290</f>
        <v>0</v>
      </c>
      <c r="L291" s="154">
        <f>'[1]Z03 收入决算表(财决03表)'!$E290</f>
        <v>0</v>
      </c>
      <c r="M291" s="150" t="str">
        <f t="shared" si="9"/>
        <v/>
      </c>
    </row>
    <row r="292" ht="22.5" customHeight="1" spans="1:13">
      <c r="A292" s="142" t="str">
        <f t="shared" si="8"/>
        <v/>
      </c>
      <c r="B292" s="142"/>
      <c r="C292" s="142" t="str">
        <f>IF(ISERROR(VLOOKUP(A292,'[1]Z03 收入决算表(财决03表)'!$A$10:$K$500,4,FALSE)),"",VLOOKUP(A292,'[1]Z03 收入决算表(财决03表)'!$A$10:$K$500,4,FALSE))</f>
        <v/>
      </c>
      <c r="D292" s="143" t="str">
        <f>IF(ISERROR(VLOOKUP(A292,'[1]Z03 收入决算表(财决03表)'!$A$10:$K$500,5,FALSE)),"",VLOOKUP(A292,'[1]Z03 收入决算表(财决03表)'!$A$10:$K$500,5,FALSE))</f>
        <v/>
      </c>
      <c r="E292" s="143" t="str">
        <f>IF(ISERROR(VLOOKUP(A292,'[1]Z03 收入决算表(财决03表)'!$A$10:$K$500,6,FALSE)),"",VLOOKUP(A292,'[1]Z03 收入决算表(财决03表)'!$A$10:$K$500,6,FALSE))</f>
        <v/>
      </c>
      <c r="F292" s="143" t="str">
        <f>IF(ISERROR(VLOOKUP(A292,'[1]Z03 收入决算表(财决03表)'!$A$10:$K$500,7,FALSE)),"",VLOOKUP(A292,'[1]Z03 收入决算表(财决03表)'!$A$10:$K$500,7,FALSE))</f>
        <v/>
      </c>
      <c r="G292" s="143" t="str">
        <f>IF(ISERROR(VLOOKUP(A292,'[1]Z03 收入决算表(财决03表)'!$A$10:$K$500,8,FALSE)),"",VLOOKUP(A292,'[1]Z03 收入决算表(财决03表)'!$A$10:$K$500,8,FALSE))</f>
        <v/>
      </c>
      <c r="H292" s="143" t="str">
        <f>IF(ISERROR(VLOOKUP(A292,'[1]Z03 收入决算表(财决03表)'!$A$10:$K$500,9,FALSE)),"",VLOOKUP(A292,'[1]Z03 收入决算表(财决03表)'!$A$10:$K$500,9,FALSE))</f>
        <v/>
      </c>
      <c r="I292" s="143" t="str">
        <f>IF(ISERROR(VLOOKUP(A292,'[1]Z03 收入决算表(财决03表)'!$A$10:$K$500,10,FALSE)),"",VLOOKUP(A292,'[1]Z03 收入决算表(财决03表)'!$A$10:$K$500,10,FALSE))</f>
        <v/>
      </c>
      <c r="J292" s="143" t="str">
        <f>IF(ISERROR(VLOOKUP(A292,'[1]Z03 收入决算表(财决03表)'!$A$10:$K$500,11,FALSE)),"",VLOOKUP(A292,'[1]Z03 收入决算表(财决03表)'!$A$10:$K$500,11,FALSE))</f>
        <v/>
      </c>
      <c r="K292" s="165">
        <f>'[1]Z03 收入决算表(财决03表)'!A291</f>
        <v>0</v>
      </c>
      <c r="L292" s="154">
        <f>'[1]Z03 收入决算表(财决03表)'!$E291</f>
        <v>0</v>
      </c>
      <c r="M292" s="150" t="str">
        <f t="shared" si="9"/>
        <v/>
      </c>
    </row>
    <row r="293" ht="22.5" customHeight="1" spans="1:13">
      <c r="A293" s="142" t="str">
        <f t="shared" si="8"/>
        <v/>
      </c>
      <c r="B293" s="142"/>
      <c r="C293" s="142" t="str">
        <f>IF(ISERROR(VLOOKUP(A293,'[1]Z03 收入决算表(财决03表)'!$A$10:$K$500,4,FALSE)),"",VLOOKUP(A293,'[1]Z03 收入决算表(财决03表)'!$A$10:$K$500,4,FALSE))</f>
        <v/>
      </c>
      <c r="D293" s="143" t="str">
        <f>IF(ISERROR(VLOOKUP(A293,'[1]Z03 收入决算表(财决03表)'!$A$10:$K$500,5,FALSE)),"",VLOOKUP(A293,'[1]Z03 收入决算表(财决03表)'!$A$10:$K$500,5,FALSE))</f>
        <v/>
      </c>
      <c r="E293" s="143" t="str">
        <f>IF(ISERROR(VLOOKUP(A293,'[1]Z03 收入决算表(财决03表)'!$A$10:$K$500,6,FALSE)),"",VLOOKUP(A293,'[1]Z03 收入决算表(财决03表)'!$A$10:$K$500,6,FALSE))</f>
        <v/>
      </c>
      <c r="F293" s="143" t="str">
        <f>IF(ISERROR(VLOOKUP(A293,'[1]Z03 收入决算表(财决03表)'!$A$10:$K$500,7,FALSE)),"",VLOOKUP(A293,'[1]Z03 收入决算表(财决03表)'!$A$10:$K$500,7,FALSE))</f>
        <v/>
      </c>
      <c r="G293" s="143" t="str">
        <f>IF(ISERROR(VLOOKUP(A293,'[1]Z03 收入决算表(财决03表)'!$A$10:$K$500,8,FALSE)),"",VLOOKUP(A293,'[1]Z03 收入决算表(财决03表)'!$A$10:$K$500,8,FALSE))</f>
        <v/>
      </c>
      <c r="H293" s="143" t="str">
        <f>IF(ISERROR(VLOOKUP(A293,'[1]Z03 收入决算表(财决03表)'!$A$10:$K$500,9,FALSE)),"",VLOOKUP(A293,'[1]Z03 收入决算表(财决03表)'!$A$10:$K$500,9,FALSE))</f>
        <v/>
      </c>
      <c r="I293" s="143" t="str">
        <f>IF(ISERROR(VLOOKUP(A293,'[1]Z03 收入决算表(财决03表)'!$A$10:$K$500,10,FALSE)),"",VLOOKUP(A293,'[1]Z03 收入决算表(财决03表)'!$A$10:$K$500,10,FALSE))</f>
        <v/>
      </c>
      <c r="J293" s="143" t="str">
        <f>IF(ISERROR(VLOOKUP(A293,'[1]Z03 收入决算表(财决03表)'!$A$10:$K$500,11,FALSE)),"",VLOOKUP(A293,'[1]Z03 收入决算表(财决03表)'!$A$10:$K$500,11,FALSE))</f>
        <v/>
      </c>
      <c r="K293" s="165">
        <f>'[1]Z03 收入决算表(财决03表)'!A292</f>
        <v>0</v>
      </c>
      <c r="L293" s="154">
        <f>'[1]Z03 收入决算表(财决03表)'!$E292</f>
        <v>0</v>
      </c>
      <c r="M293" s="150" t="str">
        <f t="shared" si="9"/>
        <v/>
      </c>
    </row>
    <row r="294" ht="22.5" customHeight="1" spans="1:13">
      <c r="A294" s="142" t="str">
        <f t="shared" si="8"/>
        <v/>
      </c>
      <c r="B294" s="142"/>
      <c r="C294" s="142" t="str">
        <f>IF(ISERROR(VLOOKUP(A294,'[1]Z03 收入决算表(财决03表)'!$A$10:$K$500,4,FALSE)),"",VLOOKUP(A294,'[1]Z03 收入决算表(财决03表)'!$A$10:$K$500,4,FALSE))</f>
        <v/>
      </c>
      <c r="D294" s="143" t="str">
        <f>IF(ISERROR(VLOOKUP(A294,'[1]Z03 收入决算表(财决03表)'!$A$10:$K$500,5,FALSE)),"",VLOOKUP(A294,'[1]Z03 收入决算表(财决03表)'!$A$10:$K$500,5,FALSE))</f>
        <v/>
      </c>
      <c r="E294" s="143" t="str">
        <f>IF(ISERROR(VLOOKUP(A294,'[1]Z03 收入决算表(财决03表)'!$A$10:$K$500,6,FALSE)),"",VLOOKUP(A294,'[1]Z03 收入决算表(财决03表)'!$A$10:$K$500,6,FALSE))</f>
        <v/>
      </c>
      <c r="F294" s="143" t="str">
        <f>IF(ISERROR(VLOOKUP(A294,'[1]Z03 收入决算表(财决03表)'!$A$10:$K$500,7,FALSE)),"",VLOOKUP(A294,'[1]Z03 收入决算表(财决03表)'!$A$10:$K$500,7,FALSE))</f>
        <v/>
      </c>
      <c r="G294" s="143" t="str">
        <f>IF(ISERROR(VLOOKUP(A294,'[1]Z03 收入决算表(财决03表)'!$A$10:$K$500,8,FALSE)),"",VLOOKUP(A294,'[1]Z03 收入决算表(财决03表)'!$A$10:$K$500,8,FALSE))</f>
        <v/>
      </c>
      <c r="H294" s="143" t="str">
        <f>IF(ISERROR(VLOOKUP(A294,'[1]Z03 收入决算表(财决03表)'!$A$10:$K$500,9,FALSE)),"",VLOOKUP(A294,'[1]Z03 收入决算表(财决03表)'!$A$10:$K$500,9,FALSE))</f>
        <v/>
      </c>
      <c r="I294" s="143" t="str">
        <f>IF(ISERROR(VLOOKUP(A294,'[1]Z03 收入决算表(财决03表)'!$A$10:$K$500,10,FALSE)),"",VLOOKUP(A294,'[1]Z03 收入决算表(财决03表)'!$A$10:$K$500,10,FALSE))</f>
        <v/>
      </c>
      <c r="J294" s="143" t="str">
        <f>IF(ISERROR(VLOOKUP(A294,'[1]Z03 收入决算表(财决03表)'!$A$10:$K$500,11,FALSE)),"",VLOOKUP(A294,'[1]Z03 收入决算表(财决03表)'!$A$10:$K$500,11,FALSE))</f>
        <v/>
      </c>
      <c r="K294" s="165">
        <f>'[1]Z03 收入决算表(财决03表)'!A293</f>
        <v>0</v>
      </c>
      <c r="L294" s="154">
        <f>'[1]Z03 收入决算表(财决03表)'!$E293</f>
        <v>0</v>
      </c>
      <c r="M294" s="150" t="str">
        <f t="shared" si="9"/>
        <v/>
      </c>
    </row>
    <row r="295" ht="22.5" customHeight="1" spans="1:13">
      <c r="A295" s="142" t="str">
        <f t="shared" si="8"/>
        <v/>
      </c>
      <c r="B295" s="142"/>
      <c r="C295" s="142" t="str">
        <f>IF(ISERROR(VLOOKUP(A295,'[1]Z03 收入决算表(财决03表)'!$A$10:$K$500,4,FALSE)),"",VLOOKUP(A295,'[1]Z03 收入决算表(财决03表)'!$A$10:$K$500,4,FALSE))</f>
        <v/>
      </c>
      <c r="D295" s="143" t="str">
        <f>IF(ISERROR(VLOOKUP(A295,'[1]Z03 收入决算表(财决03表)'!$A$10:$K$500,5,FALSE)),"",VLOOKUP(A295,'[1]Z03 收入决算表(财决03表)'!$A$10:$K$500,5,FALSE))</f>
        <v/>
      </c>
      <c r="E295" s="143" t="str">
        <f>IF(ISERROR(VLOOKUP(A295,'[1]Z03 收入决算表(财决03表)'!$A$10:$K$500,6,FALSE)),"",VLOOKUP(A295,'[1]Z03 收入决算表(财决03表)'!$A$10:$K$500,6,FALSE))</f>
        <v/>
      </c>
      <c r="F295" s="143" t="str">
        <f>IF(ISERROR(VLOOKUP(A295,'[1]Z03 收入决算表(财决03表)'!$A$10:$K$500,7,FALSE)),"",VLOOKUP(A295,'[1]Z03 收入决算表(财决03表)'!$A$10:$K$500,7,FALSE))</f>
        <v/>
      </c>
      <c r="G295" s="143" t="str">
        <f>IF(ISERROR(VLOOKUP(A295,'[1]Z03 收入决算表(财决03表)'!$A$10:$K$500,8,FALSE)),"",VLOOKUP(A295,'[1]Z03 收入决算表(财决03表)'!$A$10:$K$500,8,FALSE))</f>
        <v/>
      </c>
      <c r="H295" s="143" t="str">
        <f>IF(ISERROR(VLOOKUP(A295,'[1]Z03 收入决算表(财决03表)'!$A$10:$K$500,9,FALSE)),"",VLOOKUP(A295,'[1]Z03 收入决算表(财决03表)'!$A$10:$K$500,9,FALSE))</f>
        <v/>
      </c>
      <c r="I295" s="143" t="str">
        <f>IF(ISERROR(VLOOKUP(A295,'[1]Z03 收入决算表(财决03表)'!$A$10:$K$500,10,FALSE)),"",VLOOKUP(A295,'[1]Z03 收入决算表(财决03表)'!$A$10:$K$500,10,FALSE))</f>
        <v/>
      </c>
      <c r="J295" s="143" t="str">
        <f>IF(ISERROR(VLOOKUP(A295,'[1]Z03 收入决算表(财决03表)'!$A$10:$K$500,11,FALSE)),"",VLOOKUP(A295,'[1]Z03 收入决算表(财决03表)'!$A$10:$K$500,11,FALSE))</f>
        <v/>
      </c>
      <c r="K295" s="165">
        <f>'[1]Z03 收入决算表(财决03表)'!A294</f>
        <v>0</v>
      </c>
      <c r="L295" s="154">
        <f>'[1]Z03 收入决算表(财决03表)'!$E294</f>
        <v>0</v>
      </c>
      <c r="M295" s="150" t="str">
        <f t="shared" si="9"/>
        <v/>
      </c>
    </row>
    <row r="296" ht="22.5" customHeight="1" spans="1:13">
      <c r="A296" s="142" t="str">
        <f t="shared" si="8"/>
        <v/>
      </c>
      <c r="B296" s="142"/>
      <c r="C296" s="142" t="str">
        <f>IF(ISERROR(VLOOKUP(A296,'[1]Z03 收入决算表(财决03表)'!$A$10:$K$500,4,FALSE)),"",VLOOKUP(A296,'[1]Z03 收入决算表(财决03表)'!$A$10:$K$500,4,FALSE))</f>
        <v/>
      </c>
      <c r="D296" s="143" t="str">
        <f>IF(ISERROR(VLOOKUP(A296,'[1]Z03 收入决算表(财决03表)'!$A$10:$K$500,5,FALSE)),"",VLOOKUP(A296,'[1]Z03 收入决算表(财决03表)'!$A$10:$K$500,5,FALSE))</f>
        <v/>
      </c>
      <c r="E296" s="143" t="str">
        <f>IF(ISERROR(VLOOKUP(A296,'[1]Z03 收入决算表(财决03表)'!$A$10:$K$500,6,FALSE)),"",VLOOKUP(A296,'[1]Z03 收入决算表(财决03表)'!$A$10:$K$500,6,FALSE))</f>
        <v/>
      </c>
      <c r="F296" s="143" t="str">
        <f>IF(ISERROR(VLOOKUP(A296,'[1]Z03 收入决算表(财决03表)'!$A$10:$K$500,7,FALSE)),"",VLOOKUP(A296,'[1]Z03 收入决算表(财决03表)'!$A$10:$K$500,7,FALSE))</f>
        <v/>
      </c>
      <c r="G296" s="143" t="str">
        <f>IF(ISERROR(VLOOKUP(A296,'[1]Z03 收入决算表(财决03表)'!$A$10:$K$500,8,FALSE)),"",VLOOKUP(A296,'[1]Z03 收入决算表(财决03表)'!$A$10:$K$500,8,FALSE))</f>
        <v/>
      </c>
      <c r="H296" s="143" t="str">
        <f>IF(ISERROR(VLOOKUP(A296,'[1]Z03 收入决算表(财决03表)'!$A$10:$K$500,9,FALSE)),"",VLOOKUP(A296,'[1]Z03 收入决算表(财决03表)'!$A$10:$K$500,9,FALSE))</f>
        <v/>
      </c>
      <c r="I296" s="143" t="str">
        <f>IF(ISERROR(VLOOKUP(A296,'[1]Z03 收入决算表(财决03表)'!$A$10:$K$500,10,FALSE)),"",VLOOKUP(A296,'[1]Z03 收入决算表(财决03表)'!$A$10:$K$500,10,FALSE))</f>
        <v/>
      </c>
      <c r="J296" s="143" t="str">
        <f>IF(ISERROR(VLOOKUP(A296,'[1]Z03 收入决算表(财决03表)'!$A$10:$K$500,11,FALSE)),"",VLOOKUP(A296,'[1]Z03 收入决算表(财决03表)'!$A$10:$K$500,11,FALSE))</f>
        <v/>
      </c>
      <c r="K296" s="165">
        <f>'[1]Z03 收入决算表(财决03表)'!A295</f>
        <v>0</v>
      </c>
      <c r="L296" s="154">
        <f>'[1]Z03 收入决算表(财决03表)'!$E295</f>
        <v>0</v>
      </c>
      <c r="M296" s="150" t="str">
        <f t="shared" si="9"/>
        <v/>
      </c>
    </row>
    <row r="297" ht="22.5" customHeight="1" spans="1:13">
      <c r="A297" s="142" t="str">
        <f t="shared" si="8"/>
        <v/>
      </c>
      <c r="B297" s="142"/>
      <c r="C297" s="142" t="str">
        <f>IF(ISERROR(VLOOKUP(A297,'[1]Z03 收入决算表(财决03表)'!$A$10:$K$500,4,FALSE)),"",VLOOKUP(A297,'[1]Z03 收入决算表(财决03表)'!$A$10:$K$500,4,FALSE))</f>
        <v/>
      </c>
      <c r="D297" s="143" t="str">
        <f>IF(ISERROR(VLOOKUP(A297,'[1]Z03 收入决算表(财决03表)'!$A$10:$K$500,5,FALSE)),"",VLOOKUP(A297,'[1]Z03 收入决算表(财决03表)'!$A$10:$K$500,5,FALSE))</f>
        <v/>
      </c>
      <c r="E297" s="143" t="str">
        <f>IF(ISERROR(VLOOKUP(A297,'[1]Z03 收入决算表(财决03表)'!$A$10:$K$500,6,FALSE)),"",VLOOKUP(A297,'[1]Z03 收入决算表(财决03表)'!$A$10:$K$500,6,FALSE))</f>
        <v/>
      </c>
      <c r="F297" s="143" t="str">
        <f>IF(ISERROR(VLOOKUP(A297,'[1]Z03 收入决算表(财决03表)'!$A$10:$K$500,7,FALSE)),"",VLOOKUP(A297,'[1]Z03 收入决算表(财决03表)'!$A$10:$K$500,7,FALSE))</f>
        <v/>
      </c>
      <c r="G297" s="143" t="str">
        <f>IF(ISERROR(VLOOKUP(A297,'[1]Z03 收入决算表(财决03表)'!$A$10:$K$500,8,FALSE)),"",VLOOKUP(A297,'[1]Z03 收入决算表(财决03表)'!$A$10:$K$500,8,FALSE))</f>
        <v/>
      </c>
      <c r="H297" s="143" t="str">
        <f>IF(ISERROR(VLOOKUP(A297,'[1]Z03 收入决算表(财决03表)'!$A$10:$K$500,9,FALSE)),"",VLOOKUP(A297,'[1]Z03 收入决算表(财决03表)'!$A$10:$K$500,9,FALSE))</f>
        <v/>
      </c>
      <c r="I297" s="143" t="str">
        <f>IF(ISERROR(VLOOKUP(A297,'[1]Z03 收入决算表(财决03表)'!$A$10:$K$500,10,FALSE)),"",VLOOKUP(A297,'[1]Z03 收入决算表(财决03表)'!$A$10:$K$500,10,FALSE))</f>
        <v/>
      </c>
      <c r="J297" s="143" t="str">
        <f>IF(ISERROR(VLOOKUP(A297,'[1]Z03 收入决算表(财决03表)'!$A$10:$K$500,11,FALSE)),"",VLOOKUP(A297,'[1]Z03 收入决算表(财决03表)'!$A$10:$K$500,11,FALSE))</f>
        <v/>
      </c>
      <c r="K297" s="165">
        <f>'[1]Z03 收入决算表(财决03表)'!A296</f>
        <v>0</v>
      </c>
      <c r="L297" s="154">
        <f>'[1]Z03 收入决算表(财决03表)'!$E296</f>
        <v>0</v>
      </c>
      <c r="M297" s="150" t="str">
        <f t="shared" si="9"/>
        <v/>
      </c>
    </row>
    <row r="298" ht="22.5" customHeight="1" spans="1:13">
      <c r="A298" s="142" t="str">
        <f t="shared" si="8"/>
        <v/>
      </c>
      <c r="B298" s="142"/>
      <c r="C298" s="142" t="str">
        <f>IF(ISERROR(VLOOKUP(A298,'[1]Z03 收入决算表(财决03表)'!$A$10:$K$500,4,FALSE)),"",VLOOKUP(A298,'[1]Z03 收入决算表(财决03表)'!$A$10:$K$500,4,FALSE))</f>
        <v/>
      </c>
      <c r="D298" s="143" t="str">
        <f>IF(ISERROR(VLOOKUP(A298,'[1]Z03 收入决算表(财决03表)'!$A$10:$K$500,5,FALSE)),"",VLOOKUP(A298,'[1]Z03 收入决算表(财决03表)'!$A$10:$K$500,5,FALSE))</f>
        <v/>
      </c>
      <c r="E298" s="143" t="str">
        <f>IF(ISERROR(VLOOKUP(A298,'[1]Z03 收入决算表(财决03表)'!$A$10:$K$500,6,FALSE)),"",VLOOKUP(A298,'[1]Z03 收入决算表(财决03表)'!$A$10:$K$500,6,FALSE))</f>
        <v/>
      </c>
      <c r="F298" s="143" t="str">
        <f>IF(ISERROR(VLOOKUP(A298,'[1]Z03 收入决算表(财决03表)'!$A$10:$K$500,7,FALSE)),"",VLOOKUP(A298,'[1]Z03 收入决算表(财决03表)'!$A$10:$K$500,7,FALSE))</f>
        <v/>
      </c>
      <c r="G298" s="143" t="str">
        <f>IF(ISERROR(VLOOKUP(A298,'[1]Z03 收入决算表(财决03表)'!$A$10:$K$500,8,FALSE)),"",VLOOKUP(A298,'[1]Z03 收入决算表(财决03表)'!$A$10:$K$500,8,FALSE))</f>
        <v/>
      </c>
      <c r="H298" s="143" t="str">
        <f>IF(ISERROR(VLOOKUP(A298,'[1]Z03 收入决算表(财决03表)'!$A$10:$K$500,9,FALSE)),"",VLOOKUP(A298,'[1]Z03 收入决算表(财决03表)'!$A$10:$K$500,9,FALSE))</f>
        <v/>
      </c>
      <c r="I298" s="143" t="str">
        <f>IF(ISERROR(VLOOKUP(A298,'[1]Z03 收入决算表(财决03表)'!$A$10:$K$500,10,FALSE)),"",VLOOKUP(A298,'[1]Z03 收入决算表(财决03表)'!$A$10:$K$500,10,FALSE))</f>
        <v/>
      </c>
      <c r="J298" s="143" t="str">
        <f>IF(ISERROR(VLOOKUP(A298,'[1]Z03 收入决算表(财决03表)'!$A$10:$K$500,11,FALSE)),"",VLOOKUP(A298,'[1]Z03 收入决算表(财决03表)'!$A$10:$K$500,11,FALSE))</f>
        <v/>
      </c>
      <c r="K298" s="165">
        <f>'[1]Z03 收入决算表(财决03表)'!A297</f>
        <v>0</v>
      </c>
      <c r="L298" s="154">
        <f>'[1]Z03 收入决算表(财决03表)'!$E297</f>
        <v>0</v>
      </c>
      <c r="M298" s="150" t="str">
        <f t="shared" si="9"/>
        <v/>
      </c>
    </row>
    <row r="299" ht="22.5" customHeight="1" spans="1:13">
      <c r="A299" s="142" t="str">
        <f t="shared" si="8"/>
        <v/>
      </c>
      <c r="B299" s="142"/>
      <c r="C299" s="142" t="str">
        <f>IF(ISERROR(VLOOKUP(A299,'[1]Z03 收入决算表(财决03表)'!$A$10:$K$500,4,FALSE)),"",VLOOKUP(A299,'[1]Z03 收入决算表(财决03表)'!$A$10:$K$500,4,FALSE))</f>
        <v/>
      </c>
      <c r="D299" s="143" t="str">
        <f>IF(ISERROR(VLOOKUP(A299,'[1]Z03 收入决算表(财决03表)'!$A$10:$K$500,5,FALSE)),"",VLOOKUP(A299,'[1]Z03 收入决算表(财决03表)'!$A$10:$K$500,5,FALSE))</f>
        <v/>
      </c>
      <c r="E299" s="143" t="str">
        <f>IF(ISERROR(VLOOKUP(A299,'[1]Z03 收入决算表(财决03表)'!$A$10:$K$500,6,FALSE)),"",VLOOKUP(A299,'[1]Z03 收入决算表(财决03表)'!$A$10:$K$500,6,FALSE))</f>
        <v/>
      </c>
      <c r="F299" s="143" t="str">
        <f>IF(ISERROR(VLOOKUP(A299,'[1]Z03 收入决算表(财决03表)'!$A$10:$K$500,7,FALSE)),"",VLOOKUP(A299,'[1]Z03 收入决算表(财决03表)'!$A$10:$K$500,7,FALSE))</f>
        <v/>
      </c>
      <c r="G299" s="143" t="str">
        <f>IF(ISERROR(VLOOKUP(A299,'[1]Z03 收入决算表(财决03表)'!$A$10:$K$500,8,FALSE)),"",VLOOKUP(A299,'[1]Z03 收入决算表(财决03表)'!$A$10:$K$500,8,FALSE))</f>
        <v/>
      </c>
      <c r="H299" s="143" t="str">
        <f>IF(ISERROR(VLOOKUP(A299,'[1]Z03 收入决算表(财决03表)'!$A$10:$K$500,9,FALSE)),"",VLOOKUP(A299,'[1]Z03 收入决算表(财决03表)'!$A$10:$K$500,9,FALSE))</f>
        <v/>
      </c>
      <c r="I299" s="143" t="str">
        <f>IF(ISERROR(VLOOKUP(A299,'[1]Z03 收入决算表(财决03表)'!$A$10:$K$500,10,FALSE)),"",VLOOKUP(A299,'[1]Z03 收入决算表(财决03表)'!$A$10:$K$500,10,FALSE))</f>
        <v/>
      </c>
      <c r="J299" s="143" t="str">
        <f>IF(ISERROR(VLOOKUP(A299,'[1]Z03 收入决算表(财决03表)'!$A$10:$K$500,11,FALSE)),"",VLOOKUP(A299,'[1]Z03 收入决算表(财决03表)'!$A$10:$K$500,11,FALSE))</f>
        <v/>
      </c>
      <c r="K299" s="165">
        <f>'[1]Z03 收入决算表(财决03表)'!A298</f>
        <v>0</v>
      </c>
      <c r="L299" s="154">
        <f>'[1]Z03 收入决算表(财决03表)'!$E298</f>
        <v>0</v>
      </c>
      <c r="M299" s="150" t="str">
        <f t="shared" si="9"/>
        <v/>
      </c>
    </row>
    <row r="300" ht="22.5" customHeight="1" spans="1:13">
      <c r="A300" s="142" t="str">
        <f t="shared" si="8"/>
        <v/>
      </c>
      <c r="B300" s="142"/>
      <c r="C300" s="142" t="str">
        <f>IF(ISERROR(VLOOKUP(A300,'[1]Z03 收入决算表(财决03表)'!$A$10:$K$500,4,FALSE)),"",VLOOKUP(A300,'[1]Z03 收入决算表(财决03表)'!$A$10:$K$500,4,FALSE))</f>
        <v/>
      </c>
      <c r="D300" s="143" t="str">
        <f>IF(ISERROR(VLOOKUP(A300,'[1]Z03 收入决算表(财决03表)'!$A$10:$K$500,5,FALSE)),"",VLOOKUP(A300,'[1]Z03 收入决算表(财决03表)'!$A$10:$K$500,5,FALSE))</f>
        <v/>
      </c>
      <c r="E300" s="143" t="str">
        <f>IF(ISERROR(VLOOKUP(A300,'[1]Z03 收入决算表(财决03表)'!$A$10:$K$500,6,FALSE)),"",VLOOKUP(A300,'[1]Z03 收入决算表(财决03表)'!$A$10:$K$500,6,FALSE))</f>
        <v/>
      </c>
      <c r="F300" s="143" t="str">
        <f>IF(ISERROR(VLOOKUP(A300,'[1]Z03 收入决算表(财决03表)'!$A$10:$K$500,7,FALSE)),"",VLOOKUP(A300,'[1]Z03 收入决算表(财决03表)'!$A$10:$K$500,7,FALSE))</f>
        <v/>
      </c>
      <c r="G300" s="143" t="str">
        <f>IF(ISERROR(VLOOKUP(A300,'[1]Z03 收入决算表(财决03表)'!$A$10:$K$500,8,FALSE)),"",VLOOKUP(A300,'[1]Z03 收入决算表(财决03表)'!$A$10:$K$500,8,FALSE))</f>
        <v/>
      </c>
      <c r="H300" s="143" t="str">
        <f>IF(ISERROR(VLOOKUP(A300,'[1]Z03 收入决算表(财决03表)'!$A$10:$K$500,9,FALSE)),"",VLOOKUP(A300,'[1]Z03 收入决算表(财决03表)'!$A$10:$K$500,9,FALSE))</f>
        <v/>
      </c>
      <c r="I300" s="143" t="str">
        <f>IF(ISERROR(VLOOKUP(A300,'[1]Z03 收入决算表(财决03表)'!$A$10:$K$500,10,FALSE)),"",VLOOKUP(A300,'[1]Z03 收入决算表(财决03表)'!$A$10:$K$500,10,FALSE))</f>
        <v/>
      </c>
      <c r="J300" s="143" t="str">
        <f>IF(ISERROR(VLOOKUP(A300,'[1]Z03 收入决算表(财决03表)'!$A$10:$K$500,11,FALSE)),"",VLOOKUP(A300,'[1]Z03 收入决算表(财决03表)'!$A$10:$K$500,11,FALSE))</f>
        <v/>
      </c>
      <c r="K300" s="165">
        <f>'[1]Z03 收入决算表(财决03表)'!A299</f>
        <v>0</v>
      </c>
      <c r="L300" s="154">
        <f>'[1]Z03 收入决算表(财决03表)'!$E299</f>
        <v>0</v>
      </c>
      <c r="M300" s="150" t="str">
        <f t="shared" si="9"/>
        <v/>
      </c>
    </row>
    <row r="301" spans="11:13">
      <c r="K301" s="165">
        <f>'[1]Z03 收入决算表(财决03表)'!A300</f>
        <v>0</v>
      </c>
      <c r="L301" s="154">
        <f>'[1]Z03 收入决算表(财决03表)'!$E300</f>
        <v>0</v>
      </c>
      <c r="M301" s="150" t="str">
        <f t="shared" si="9"/>
        <v/>
      </c>
    </row>
    <row r="302" spans="11:13">
      <c r="K302" s="165">
        <f>'[1]Z03 收入决算表(财决03表)'!A301</f>
        <v>0</v>
      </c>
      <c r="L302" s="154">
        <f>'[1]Z03 收入决算表(财决03表)'!$E301</f>
        <v>0</v>
      </c>
      <c r="M302" s="150" t="str">
        <f t="shared" si="9"/>
        <v/>
      </c>
    </row>
  </sheetData>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503"/>
  <sheetViews>
    <sheetView showZeros="0" workbookViewId="0">
      <selection activeCell="I11" sqref="I11"/>
    </sheetView>
  </sheetViews>
  <sheetFormatPr defaultColWidth="9" defaultRowHeight="14.25"/>
  <cols>
    <col min="1" max="1" width="5.625" style="99" customWidth="1"/>
    <col min="2" max="2" width="4.75" style="99" customWidth="1"/>
    <col min="3" max="3" width="25.625" style="99" customWidth="1"/>
    <col min="4" max="4" width="14.375" style="99" customWidth="1"/>
    <col min="5" max="9" width="14.625" style="99" customWidth="1"/>
    <col min="10" max="10" width="11.75" style="128" customWidth="1"/>
    <col min="11" max="11" width="12.625" style="128" customWidth="1"/>
    <col min="12" max="13" width="9" style="128"/>
    <col min="14" max="16384" width="9" style="99"/>
  </cols>
  <sheetData>
    <row r="1" s="125" customFormat="1" ht="20.25" spans="1:13">
      <c r="A1" s="129" t="s">
        <v>72</v>
      </c>
      <c r="B1" s="129"/>
      <c r="C1" s="129"/>
      <c r="D1" s="129"/>
      <c r="E1" s="129"/>
      <c r="F1" s="129"/>
      <c r="G1" s="129"/>
      <c r="H1" s="129"/>
      <c r="I1" s="129"/>
      <c r="J1" s="128"/>
      <c r="K1" s="144"/>
      <c r="L1" s="144"/>
      <c r="M1" s="144" t="str">
        <f>"a1:"&amp;"I"&amp;MAX(L10:L500)</f>
        <v>a1:I27</v>
      </c>
    </row>
    <row r="2" spans="1:9">
      <c r="A2" s="10" t="str">
        <f>'01收入支出决算总表'!A3</f>
        <v>部门：益阳市信访局</v>
      </c>
      <c r="B2" s="130"/>
      <c r="C2" s="130"/>
      <c r="D2" s="130"/>
      <c r="E2" s="130"/>
      <c r="F2" s="130"/>
      <c r="G2" s="130"/>
      <c r="H2" s="130"/>
      <c r="I2" s="145" t="s">
        <v>73</v>
      </c>
    </row>
    <row r="3" spans="1:13">
      <c r="A3" s="10"/>
      <c r="B3" s="130"/>
      <c r="C3" s="130"/>
      <c r="D3" s="130"/>
      <c r="E3" s="130"/>
      <c r="F3" s="131"/>
      <c r="G3" s="130"/>
      <c r="H3" s="130"/>
      <c r="I3" s="27" t="s">
        <v>5</v>
      </c>
      <c r="M3" s="146" t="s">
        <v>74</v>
      </c>
    </row>
    <row r="4" spans="1:9">
      <c r="A4" s="92" t="s">
        <v>75</v>
      </c>
      <c r="B4" s="132"/>
      <c r="C4" s="132"/>
      <c r="D4" s="132"/>
      <c r="E4" s="133" t="s">
        <v>51</v>
      </c>
      <c r="F4" s="131"/>
      <c r="G4" s="132"/>
      <c r="H4" s="133" t="s">
        <v>76</v>
      </c>
      <c r="I4" s="27"/>
    </row>
    <row r="5" spans="1:9">
      <c r="A5" s="92" t="s">
        <v>60</v>
      </c>
      <c r="B5" s="132"/>
      <c r="C5" s="132"/>
      <c r="D5" s="132"/>
      <c r="E5" s="133" t="s">
        <v>77</v>
      </c>
      <c r="F5" s="131"/>
      <c r="G5" s="132"/>
      <c r="H5" s="132"/>
      <c r="I5" s="27"/>
    </row>
    <row r="6" s="126" customFormat="1" ht="22.5" customHeight="1" spans="1:13">
      <c r="A6" s="202" t="s">
        <v>8</v>
      </c>
      <c r="B6" s="134"/>
      <c r="C6" s="134"/>
      <c r="D6" s="202" t="s">
        <v>78</v>
      </c>
      <c r="E6" s="202" t="s">
        <v>79</v>
      </c>
      <c r="F6" s="205" t="s">
        <v>80</v>
      </c>
      <c r="G6" s="205" t="s">
        <v>81</v>
      </c>
      <c r="H6" s="135" t="s">
        <v>82</v>
      </c>
      <c r="I6" s="205" t="s">
        <v>83</v>
      </c>
      <c r="J6" s="147"/>
      <c r="K6" s="148"/>
      <c r="L6" s="149"/>
      <c r="M6" s="128"/>
    </row>
    <row r="7" s="126" customFormat="1" ht="22.5" customHeight="1" spans="1:13">
      <c r="A7" s="135" t="s">
        <v>69</v>
      </c>
      <c r="B7" s="134"/>
      <c r="C7" s="202" t="s">
        <v>70</v>
      </c>
      <c r="D7" s="134"/>
      <c r="E7" s="134"/>
      <c r="F7" s="135"/>
      <c r="G7" s="135"/>
      <c r="H7" s="135"/>
      <c r="I7" s="135"/>
      <c r="J7" s="147"/>
      <c r="K7" s="148"/>
      <c r="L7" s="149"/>
      <c r="M7" s="128"/>
    </row>
    <row r="8" s="126" customFormat="1" ht="22.5" customHeight="1" spans="1:13">
      <c r="A8" s="134"/>
      <c r="B8" s="134"/>
      <c r="C8" s="134"/>
      <c r="D8" s="134"/>
      <c r="E8" s="134"/>
      <c r="F8" s="135"/>
      <c r="G8" s="135"/>
      <c r="H8" s="135"/>
      <c r="I8" s="135"/>
      <c r="J8" s="147"/>
      <c r="K8" s="148"/>
      <c r="L8" s="150"/>
      <c r="M8" s="128"/>
    </row>
    <row r="9" s="127" customFormat="1" ht="22.5" customHeight="1" spans="1:13">
      <c r="A9" s="206" t="s">
        <v>71</v>
      </c>
      <c r="B9" s="136"/>
      <c r="C9" s="136"/>
      <c r="D9" s="207" t="s">
        <v>12</v>
      </c>
      <c r="E9" s="207" t="s">
        <v>13</v>
      </c>
      <c r="F9" s="207" t="s">
        <v>17</v>
      </c>
      <c r="G9" s="137" t="s">
        <v>19</v>
      </c>
      <c r="H9" s="137" t="s">
        <v>21</v>
      </c>
      <c r="I9" s="137" t="s">
        <v>23</v>
      </c>
      <c r="J9" s="151"/>
      <c r="K9" s="152"/>
      <c r="L9" s="80"/>
      <c r="M9" s="128"/>
    </row>
    <row r="10" ht="22.5" customHeight="1" spans="1:12">
      <c r="A10" s="204" t="s">
        <v>48</v>
      </c>
      <c r="B10" s="138"/>
      <c r="C10" s="138"/>
      <c r="D10" s="139">
        <f>'[1]Z04 支出决算表(财决04表)'!E9</f>
        <v>576.68</v>
      </c>
      <c r="E10" s="139">
        <f>'[1]Z04 支出决算表(财决04表)'!F9</f>
        <v>425.35</v>
      </c>
      <c r="F10" s="139">
        <f>'[1]Z04 支出决算表(财决04表)'!G9</f>
        <v>151.33</v>
      </c>
      <c r="G10" s="139">
        <f>'[1]Z04 支出决算表(财决04表)'!H9</f>
        <v>0</v>
      </c>
      <c r="H10" s="139">
        <f>'[1]Z04 支出决算表(财决04表)'!I9</f>
        <v>0</v>
      </c>
      <c r="I10" s="139">
        <f>'[1]Z04 支出决算表(财决04表)'!J9</f>
        <v>0</v>
      </c>
      <c r="J10" s="153"/>
      <c r="L10" s="128">
        <f>ROW()</f>
        <v>10</v>
      </c>
    </row>
    <row r="11" ht="22.7" customHeight="1" spans="1:12">
      <c r="A11" s="140" t="str">
        <f>IF(J11&gt;0,J11,"")</f>
        <v>201</v>
      </c>
      <c r="B11" s="141"/>
      <c r="C11" s="142" t="str">
        <f>IF(ISERROR(VLOOKUP(A11,'[1]Z04 支出决算表(财决04表)'!$A$10:$J$500,4,FALSE)),"",VLOOKUP(A11,'[1]Z04 支出决算表(财决04表)'!$A$10:$J$500,4,FALSE))</f>
        <v>一般公共服务支出</v>
      </c>
      <c r="D11" s="143">
        <f>IF(ISERROR(VLOOKUP(A11,'[1]Z04 支出决算表(财决04表)'!$A$10:$J$500,5,FALSE)),"",VLOOKUP(A11,'[1]Z04 支出决算表(财决04表)'!$A$10:$J$500,5,FALSE))</f>
        <v>558.95</v>
      </c>
      <c r="E11" s="143">
        <f>IF(ISERROR(VLOOKUP(A11,'[1]Z04 支出决算表(财决04表)'!$A$10:$J$500,6,FALSE)),"",VLOOKUP(A11,'[1]Z04 支出决算表(财决04表)'!$A$10:$J$500,6,FALSE))</f>
        <v>407.63</v>
      </c>
      <c r="F11" s="143">
        <f>IF(ISERROR(VLOOKUP(A11,'[1]Z04 支出决算表(财决04表)'!$A$10:$J$500,7,FALSE)),"",VLOOKUP(A11,'[1]Z04 支出决算表(财决04表)'!$A$10:$J$500,7,FALSE))</f>
        <v>151.33</v>
      </c>
      <c r="G11" s="143">
        <f>IF(ISERROR(VLOOKUP(A11,'[1]Z04 支出决算表(财决04表)'!$A$10:$J$500,8,FALSE)),"",VLOOKUP(A11,'[1]Z04 支出决算表(财决04表)'!$A$10:$J$500,8,FALSE))</f>
        <v>0</v>
      </c>
      <c r="H11" s="143">
        <f>IF(ISERROR(VLOOKUP(A11,'[1]Z04 支出决算表(财决04表)'!$A$10:$J$500,9,FALSE)),"",VLOOKUP(A11,'[1]Z04 支出决算表(财决04表)'!$A$10:$J$500,9,FALSE))</f>
        <v>0</v>
      </c>
      <c r="I11" s="143">
        <f>IF(ISERROR(VLOOKUP(A11,'[1]Z04 支出决算表(财决04表)'!$A$10:$J$500,10,FALSE)),"",VLOOKUP(A11,'[1]Z04 支出决算表(财决04表)'!$A$10:$J$500,10,FALSE))</f>
        <v>0</v>
      </c>
      <c r="J11" s="153" t="str">
        <f>'[1]Z04 支出决算表(财决04表)'!$A10</f>
        <v>201</v>
      </c>
      <c r="K11" s="154">
        <f>'[1]Z04 支出决算表(财决04表)'!$E10</f>
        <v>558.95</v>
      </c>
      <c r="L11" s="128">
        <f>IF(C11&lt;&gt;"",ROW(),"")</f>
        <v>11</v>
      </c>
    </row>
    <row r="12" ht="22.7" customHeight="1" spans="1:12">
      <c r="A12" s="140" t="str">
        <f t="shared" ref="A12:A75" si="0">IF(J12&gt;0,J12,"")</f>
        <v>20101</v>
      </c>
      <c r="B12" s="141"/>
      <c r="C12" s="142" t="str">
        <f>IF(ISERROR(VLOOKUP(A12,'[1]Z04 支出决算表(财决04表)'!$A$10:$J$500,4,FALSE)),"",VLOOKUP(A12,'[1]Z04 支出决算表(财决04表)'!$A$10:$J$500,4,FALSE))</f>
        <v>人大事务</v>
      </c>
      <c r="D12" s="143">
        <f>IF(ISERROR(VLOOKUP(A12,'[1]Z04 支出决算表(财决04表)'!$A$10:$J$500,5,FALSE)),"",VLOOKUP(A12,'[1]Z04 支出决算表(财决04表)'!$A$10:$J$500,5,FALSE))</f>
        <v>16.78</v>
      </c>
      <c r="E12" s="143">
        <f>IF(ISERROR(VLOOKUP(A12,'[1]Z04 支出决算表(财决04表)'!$A$10:$J$500,6,FALSE)),"",VLOOKUP(A12,'[1]Z04 支出决算表(财决04表)'!$A$10:$J$500,6,FALSE))</f>
        <v>16.78</v>
      </c>
      <c r="F12" s="143">
        <f>IF(ISERROR(VLOOKUP(A12,'[1]Z04 支出决算表(财决04表)'!$A$10:$J$500,7,FALSE)),"",VLOOKUP(A12,'[1]Z04 支出决算表(财决04表)'!$A$10:$J$500,7,FALSE))</f>
        <v>0</v>
      </c>
      <c r="G12" s="143">
        <f>IF(ISERROR(VLOOKUP(A12,'[1]Z04 支出决算表(财决04表)'!$A$10:$J$500,8,FALSE)),"",VLOOKUP(A12,'[1]Z04 支出决算表(财决04表)'!$A$10:$J$500,8,FALSE))</f>
        <v>0</v>
      </c>
      <c r="H12" s="143">
        <f>IF(ISERROR(VLOOKUP(A12,'[1]Z04 支出决算表(财决04表)'!$A$10:$J$500,9,FALSE)),"",VLOOKUP(A12,'[1]Z04 支出决算表(财决04表)'!$A$10:$J$500,9,FALSE))</f>
        <v>0</v>
      </c>
      <c r="I12" s="143">
        <f>IF(ISERROR(VLOOKUP(A12,'[1]Z04 支出决算表(财决04表)'!$A$10:$J$500,10,FALSE)),"",VLOOKUP(A12,'[1]Z04 支出决算表(财决04表)'!$A$10:$J$500,10,FALSE))</f>
        <v>0</v>
      </c>
      <c r="J12" s="153" t="str">
        <f>'[1]Z04 支出决算表(财决04表)'!$A11</f>
        <v>20101</v>
      </c>
      <c r="K12" s="154">
        <f>'[1]Z04 支出决算表(财决04表)'!$E11</f>
        <v>16.78</v>
      </c>
      <c r="L12" s="128">
        <f t="shared" ref="L12:L75" si="1">IF(C12&lt;&gt;"",ROW(),"")</f>
        <v>12</v>
      </c>
    </row>
    <row r="13" ht="22.7" customHeight="1" spans="1:12">
      <c r="A13" s="140" t="str">
        <f t="shared" si="0"/>
        <v>2010101</v>
      </c>
      <c r="B13" s="141"/>
      <c r="C13" s="142" t="str">
        <f>IF(ISERROR(VLOOKUP(A13,'[1]Z04 支出决算表(财决04表)'!$A$10:$J$500,4,FALSE)),"",VLOOKUP(A13,'[1]Z04 支出决算表(财决04表)'!$A$10:$J$500,4,FALSE))</f>
        <v>  行政运行</v>
      </c>
      <c r="D13" s="143">
        <f>IF(ISERROR(VLOOKUP(A13,'[1]Z04 支出决算表(财决04表)'!$A$10:$J$500,5,FALSE)),"",VLOOKUP(A13,'[1]Z04 支出决算表(财决04表)'!$A$10:$J$500,5,FALSE))</f>
        <v>16.78</v>
      </c>
      <c r="E13" s="143">
        <f>IF(ISERROR(VLOOKUP(A13,'[1]Z04 支出决算表(财决04表)'!$A$10:$J$500,6,FALSE)),"",VLOOKUP(A13,'[1]Z04 支出决算表(财决04表)'!$A$10:$J$500,6,FALSE))</f>
        <v>16.78</v>
      </c>
      <c r="F13" s="143">
        <f>IF(ISERROR(VLOOKUP(A13,'[1]Z04 支出决算表(财决04表)'!$A$10:$J$500,7,FALSE)),"",VLOOKUP(A13,'[1]Z04 支出决算表(财决04表)'!$A$10:$J$500,7,FALSE))</f>
        <v>0</v>
      </c>
      <c r="G13" s="143">
        <f>IF(ISERROR(VLOOKUP(A13,'[1]Z04 支出决算表(财决04表)'!$A$10:$J$500,8,FALSE)),"",VLOOKUP(A13,'[1]Z04 支出决算表(财决04表)'!$A$10:$J$500,8,FALSE))</f>
        <v>0</v>
      </c>
      <c r="H13" s="143">
        <f>IF(ISERROR(VLOOKUP(A13,'[1]Z04 支出决算表(财决04表)'!$A$10:$J$500,9,FALSE)),"",VLOOKUP(A13,'[1]Z04 支出决算表(财决04表)'!$A$10:$J$500,9,FALSE))</f>
        <v>0</v>
      </c>
      <c r="I13" s="143">
        <f>IF(ISERROR(VLOOKUP(A13,'[1]Z04 支出决算表(财决04表)'!$A$10:$J$500,10,FALSE)),"",VLOOKUP(A13,'[1]Z04 支出决算表(财决04表)'!$A$10:$J$500,10,FALSE))</f>
        <v>0</v>
      </c>
      <c r="J13" s="153" t="str">
        <f>'[1]Z04 支出决算表(财决04表)'!$A12</f>
        <v>2010101</v>
      </c>
      <c r="K13" s="154">
        <f>'[1]Z04 支出决算表(财决04表)'!$E12</f>
        <v>16.78</v>
      </c>
      <c r="L13" s="128">
        <f t="shared" si="1"/>
        <v>13</v>
      </c>
    </row>
    <row r="14" ht="22.7" customHeight="1" spans="1:12">
      <c r="A14" s="140" t="str">
        <f t="shared" si="0"/>
        <v>20102</v>
      </c>
      <c r="B14" s="141"/>
      <c r="C14" s="142" t="str">
        <f>IF(ISERROR(VLOOKUP(A14,'[1]Z04 支出决算表(财决04表)'!$A$10:$J$500,4,FALSE)),"",VLOOKUP(A14,'[1]Z04 支出决算表(财决04表)'!$A$10:$J$500,4,FALSE))</f>
        <v>政协事务</v>
      </c>
      <c r="D14" s="143">
        <f>IF(ISERROR(VLOOKUP(A14,'[1]Z04 支出决算表(财决04表)'!$A$10:$J$500,5,FALSE)),"",VLOOKUP(A14,'[1]Z04 支出决算表(财决04表)'!$A$10:$J$500,5,FALSE))</f>
        <v>2.77</v>
      </c>
      <c r="E14" s="143">
        <f>IF(ISERROR(VLOOKUP(A14,'[1]Z04 支出决算表(财决04表)'!$A$10:$J$500,6,FALSE)),"",VLOOKUP(A14,'[1]Z04 支出决算表(财决04表)'!$A$10:$J$500,6,FALSE))</f>
        <v>2.77</v>
      </c>
      <c r="F14" s="143">
        <f>IF(ISERROR(VLOOKUP(A14,'[1]Z04 支出决算表(财决04表)'!$A$10:$J$500,7,FALSE)),"",VLOOKUP(A14,'[1]Z04 支出决算表(财决04表)'!$A$10:$J$500,7,FALSE))</f>
        <v>0</v>
      </c>
      <c r="G14" s="143">
        <f>IF(ISERROR(VLOOKUP(A14,'[1]Z04 支出决算表(财决04表)'!$A$10:$J$500,8,FALSE)),"",VLOOKUP(A14,'[1]Z04 支出决算表(财决04表)'!$A$10:$J$500,8,FALSE))</f>
        <v>0</v>
      </c>
      <c r="H14" s="143">
        <f>IF(ISERROR(VLOOKUP(A14,'[1]Z04 支出决算表(财决04表)'!$A$10:$J$500,9,FALSE)),"",VLOOKUP(A14,'[1]Z04 支出决算表(财决04表)'!$A$10:$J$500,9,FALSE))</f>
        <v>0</v>
      </c>
      <c r="I14" s="143">
        <f>IF(ISERROR(VLOOKUP(A14,'[1]Z04 支出决算表(财决04表)'!$A$10:$J$500,10,FALSE)),"",VLOOKUP(A14,'[1]Z04 支出决算表(财决04表)'!$A$10:$J$500,10,FALSE))</f>
        <v>0</v>
      </c>
      <c r="J14" s="153" t="str">
        <f>'[1]Z04 支出决算表(财决04表)'!$A13</f>
        <v>20102</v>
      </c>
      <c r="K14" s="154">
        <f>'[1]Z04 支出决算表(财决04表)'!$E13</f>
        <v>2.77</v>
      </c>
      <c r="L14" s="128">
        <f t="shared" si="1"/>
        <v>14</v>
      </c>
    </row>
    <row r="15" ht="22.7" customHeight="1" spans="1:12">
      <c r="A15" s="140" t="str">
        <f t="shared" si="0"/>
        <v>2010201</v>
      </c>
      <c r="B15" s="141"/>
      <c r="C15" s="142" t="str">
        <f>IF(ISERROR(VLOOKUP(A15,'[1]Z04 支出决算表(财决04表)'!$A$10:$J$500,4,FALSE)),"",VLOOKUP(A15,'[1]Z04 支出决算表(财决04表)'!$A$10:$J$500,4,FALSE))</f>
        <v>  行政运行</v>
      </c>
      <c r="D15" s="143">
        <f>IF(ISERROR(VLOOKUP(A15,'[1]Z04 支出决算表(财决04表)'!$A$10:$J$500,5,FALSE)),"",VLOOKUP(A15,'[1]Z04 支出决算表(财决04表)'!$A$10:$J$500,5,FALSE))</f>
        <v>2.77</v>
      </c>
      <c r="E15" s="143">
        <f>IF(ISERROR(VLOOKUP(A15,'[1]Z04 支出决算表(财决04表)'!$A$10:$J$500,6,FALSE)),"",VLOOKUP(A15,'[1]Z04 支出决算表(财决04表)'!$A$10:$J$500,6,FALSE))</f>
        <v>2.77</v>
      </c>
      <c r="F15" s="143">
        <f>IF(ISERROR(VLOOKUP(A15,'[1]Z04 支出决算表(财决04表)'!$A$10:$J$500,7,FALSE)),"",VLOOKUP(A15,'[1]Z04 支出决算表(财决04表)'!$A$10:$J$500,7,FALSE))</f>
        <v>0</v>
      </c>
      <c r="G15" s="143">
        <f>IF(ISERROR(VLOOKUP(A15,'[1]Z04 支出决算表(财决04表)'!$A$10:$J$500,8,FALSE)),"",VLOOKUP(A15,'[1]Z04 支出决算表(财决04表)'!$A$10:$J$500,8,FALSE))</f>
        <v>0</v>
      </c>
      <c r="H15" s="143">
        <f>IF(ISERROR(VLOOKUP(A15,'[1]Z04 支出决算表(财决04表)'!$A$10:$J$500,9,FALSE)),"",VLOOKUP(A15,'[1]Z04 支出决算表(财决04表)'!$A$10:$J$500,9,FALSE))</f>
        <v>0</v>
      </c>
      <c r="I15" s="143">
        <f>IF(ISERROR(VLOOKUP(A15,'[1]Z04 支出决算表(财决04表)'!$A$10:$J$500,10,FALSE)),"",VLOOKUP(A15,'[1]Z04 支出决算表(财决04表)'!$A$10:$J$500,10,FALSE))</f>
        <v>0</v>
      </c>
      <c r="J15" s="153" t="str">
        <f>'[1]Z04 支出决算表(财决04表)'!$A14</f>
        <v>2010201</v>
      </c>
      <c r="K15" s="154">
        <f>'[1]Z04 支出决算表(财决04表)'!$E14</f>
        <v>2.77</v>
      </c>
      <c r="L15" s="128">
        <f t="shared" si="1"/>
        <v>15</v>
      </c>
    </row>
    <row r="16" ht="22.7" customHeight="1" spans="1:12">
      <c r="A16" s="140" t="str">
        <f t="shared" si="0"/>
        <v>20103</v>
      </c>
      <c r="B16" s="141"/>
      <c r="C16" s="142" t="str">
        <f>IF(ISERROR(VLOOKUP(A16,'[1]Z04 支出决算表(财决04表)'!$A$10:$J$500,4,FALSE)),"",VLOOKUP(A16,'[1]Z04 支出决算表(财决04表)'!$A$10:$J$500,4,FALSE))</f>
        <v>政府办公厅（室）及相关机构事务</v>
      </c>
      <c r="D16" s="143">
        <f>IF(ISERROR(VLOOKUP(A16,'[1]Z04 支出决算表(财决04表)'!$A$10:$J$500,5,FALSE)),"",VLOOKUP(A16,'[1]Z04 支出决算表(财决04表)'!$A$10:$J$500,5,FALSE))</f>
        <v>538.7</v>
      </c>
      <c r="E16" s="143">
        <f>IF(ISERROR(VLOOKUP(A16,'[1]Z04 支出决算表(财决04表)'!$A$10:$J$500,6,FALSE)),"",VLOOKUP(A16,'[1]Z04 支出决算表(财决04表)'!$A$10:$J$500,6,FALSE))</f>
        <v>387.38</v>
      </c>
      <c r="F16" s="143">
        <f>IF(ISERROR(VLOOKUP(A16,'[1]Z04 支出决算表(财决04表)'!$A$10:$J$500,7,FALSE)),"",VLOOKUP(A16,'[1]Z04 支出决算表(财决04表)'!$A$10:$J$500,7,FALSE))</f>
        <v>151.33</v>
      </c>
      <c r="G16" s="143">
        <f>IF(ISERROR(VLOOKUP(A16,'[1]Z04 支出决算表(财决04表)'!$A$10:$J$500,8,FALSE)),"",VLOOKUP(A16,'[1]Z04 支出决算表(财决04表)'!$A$10:$J$500,8,FALSE))</f>
        <v>0</v>
      </c>
      <c r="H16" s="143">
        <f>IF(ISERROR(VLOOKUP(A16,'[1]Z04 支出决算表(财决04表)'!$A$10:$J$500,9,FALSE)),"",VLOOKUP(A16,'[1]Z04 支出决算表(财决04表)'!$A$10:$J$500,9,FALSE))</f>
        <v>0</v>
      </c>
      <c r="I16" s="143">
        <f>IF(ISERROR(VLOOKUP(A16,'[1]Z04 支出决算表(财决04表)'!$A$10:$J$500,10,FALSE)),"",VLOOKUP(A16,'[1]Z04 支出决算表(财决04表)'!$A$10:$J$500,10,FALSE))</f>
        <v>0</v>
      </c>
      <c r="J16" s="153" t="str">
        <f>'[1]Z04 支出决算表(财决04表)'!$A15</f>
        <v>20103</v>
      </c>
      <c r="K16" s="154">
        <f>'[1]Z04 支出决算表(财决04表)'!$E15</f>
        <v>538.7</v>
      </c>
      <c r="L16" s="128">
        <f t="shared" si="1"/>
        <v>16</v>
      </c>
    </row>
    <row r="17" ht="22.7" customHeight="1" spans="1:12">
      <c r="A17" s="140" t="str">
        <f t="shared" si="0"/>
        <v>2010301</v>
      </c>
      <c r="B17" s="141"/>
      <c r="C17" s="142" t="str">
        <f>IF(ISERROR(VLOOKUP(A17,'[1]Z04 支出决算表(财决04表)'!$A$10:$J$500,4,FALSE)),"",VLOOKUP(A17,'[1]Z04 支出决算表(财决04表)'!$A$10:$J$500,4,FALSE))</f>
        <v>  行政运行</v>
      </c>
      <c r="D17" s="143">
        <f>IF(ISERROR(VLOOKUP(A17,'[1]Z04 支出决算表(财决04表)'!$A$10:$J$500,5,FALSE)),"",VLOOKUP(A17,'[1]Z04 支出决算表(财决04表)'!$A$10:$J$500,5,FALSE))</f>
        <v>240.26</v>
      </c>
      <c r="E17" s="143">
        <f>IF(ISERROR(VLOOKUP(A17,'[1]Z04 支出决算表(财决04表)'!$A$10:$J$500,6,FALSE)),"",VLOOKUP(A17,'[1]Z04 支出决算表(财决04表)'!$A$10:$J$500,6,FALSE))</f>
        <v>240.26</v>
      </c>
      <c r="F17" s="143">
        <f>IF(ISERROR(VLOOKUP(A17,'[1]Z04 支出决算表(财决04表)'!$A$10:$J$500,7,FALSE)),"",VLOOKUP(A17,'[1]Z04 支出决算表(财决04表)'!$A$10:$J$500,7,FALSE))</f>
        <v>0</v>
      </c>
      <c r="G17" s="143">
        <f>IF(ISERROR(VLOOKUP(A17,'[1]Z04 支出决算表(财决04表)'!$A$10:$J$500,8,FALSE)),"",VLOOKUP(A17,'[1]Z04 支出决算表(财决04表)'!$A$10:$J$500,8,FALSE))</f>
        <v>0</v>
      </c>
      <c r="H17" s="143">
        <f>IF(ISERROR(VLOOKUP(A17,'[1]Z04 支出决算表(财决04表)'!$A$10:$J$500,9,FALSE)),"",VLOOKUP(A17,'[1]Z04 支出决算表(财决04表)'!$A$10:$J$500,9,FALSE))</f>
        <v>0</v>
      </c>
      <c r="I17" s="143">
        <f>IF(ISERROR(VLOOKUP(A17,'[1]Z04 支出决算表(财决04表)'!$A$10:$J$500,10,FALSE)),"",VLOOKUP(A17,'[1]Z04 支出决算表(财决04表)'!$A$10:$J$500,10,FALSE))</f>
        <v>0</v>
      </c>
      <c r="J17" s="153" t="str">
        <f>'[1]Z04 支出决算表(财决04表)'!$A16</f>
        <v>2010301</v>
      </c>
      <c r="K17" s="154">
        <f>'[1]Z04 支出决算表(财决04表)'!$E16</f>
        <v>240.26</v>
      </c>
      <c r="L17" s="128">
        <f t="shared" si="1"/>
        <v>17</v>
      </c>
    </row>
    <row r="18" ht="22.7" customHeight="1" spans="1:12">
      <c r="A18" s="140" t="str">
        <f t="shared" si="0"/>
        <v>2010302</v>
      </c>
      <c r="B18" s="141"/>
      <c r="C18" s="142" t="str">
        <f>IF(ISERROR(VLOOKUP(A18,'[1]Z04 支出决算表(财决04表)'!$A$10:$J$500,4,FALSE)),"",VLOOKUP(A18,'[1]Z04 支出决算表(财决04表)'!$A$10:$J$500,4,FALSE))</f>
        <v>  一般行政管理事务</v>
      </c>
      <c r="D18" s="143">
        <f>IF(ISERROR(VLOOKUP(A18,'[1]Z04 支出决算表(财决04表)'!$A$10:$J$500,5,FALSE)),"",VLOOKUP(A18,'[1]Z04 支出决算表(财决04表)'!$A$10:$J$500,5,FALSE))</f>
        <v>50.43</v>
      </c>
      <c r="E18" s="143">
        <f>IF(ISERROR(VLOOKUP(A18,'[1]Z04 支出决算表(财决04表)'!$A$10:$J$500,6,FALSE)),"",VLOOKUP(A18,'[1]Z04 支出决算表(财决04表)'!$A$10:$J$500,6,FALSE))</f>
        <v>0</v>
      </c>
      <c r="F18" s="143">
        <f>IF(ISERROR(VLOOKUP(A18,'[1]Z04 支出决算表(财决04表)'!$A$10:$J$500,7,FALSE)),"",VLOOKUP(A18,'[1]Z04 支出决算表(财决04表)'!$A$10:$J$500,7,FALSE))</f>
        <v>50.43</v>
      </c>
      <c r="G18" s="143">
        <f>IF(ISERROR(VLOOKUP(A18,'[1]Z04 支出决算表(财决04表)'!$A$10:$J$500,8,FALSE)),"",VLOOKUP(A18,'[1]Z04 支出决算表(财决04表)'!$A$10:$J$500,8,FALSE))</f>
        <v>0</v>
      </c>
      <c r="H18" s="143">
        <f>IF(ISERROR(VLOOKUP(A18,'[1]Z04 支出决算表(财决04表)'!$A$10:$J$500,9,FALSE)),"",VLOOKUP(A18,'[1]Z04 支出决算表(财决04表)'!$A$10:$J$500,9,FALSE))</f>
        <v>0</v>
      </c>
      <c r="I18" s="143">
        <f>IF(ISERROR(VLOOKUP(A18,'[1]Z04 支出决算表(财决04表)'!$A$10:$J$500,10,FALSE)),"",VLOOKUP(A18,'[1]Z04 支出决算表(财决04表)'!$A$10:$J$500,10,FALSE))</f>
        <v>0</v>
      </c>
      <c r="J18" s="153" t="str">
        <f>'[1]Z04 支出决算表(财决04表)'!$A17</f>
        <v>2010302</v>
      </c>
      <c r="K18" s="154">
        <f>'[1]Z04 支出决算表(财决04表)'!$E17</f>
        <v>50.43</v>
      </c>
      <c r="L18" s="128">
        <f t="shared" si="1"/>
        <v>18</v>
      </c>
    </row>
    <row r="19" ht="22.7" customHeight="1" spans="1:12">
      <c r="A19" s="140" t="str">
        <f t="shared" si="0"/>
        <v>2010308</v>
      </c>
      <c r="B19" s="141"/>
      <c r="C19" s="142" t="str">
        <f>IF(ISERROR(VLOOKUP(A19,'[1]Z04 支出决算表(财决04表)'!$A$10:$J$500,4,FALSE)),"",VLOOKUP(A19,'[1]Z04 支出决算表(财决04表)'!$A$10:$J$500,4,FALSE))</f>
        <v>  信访事务</v>
      </c>
      <c r="D19" s="143">
        <f>IF(ISERROR(VLOOKUP(A19,'[1]Z04 支出决算表(财决04表)'!$A$10:$J$500,5,FALSE)),"",VLOOKUP(A19,'[1]Z04 支出决算表(财决04表)'!$A$10:$J$500,5,FALSE))</f>
        <v>248.01</v>
      </c>
      <c r="E19" s="143">
        <f>IF(ISERROR(VLOOKUP(A19,'[1]Z04 支出决算表(财决04表)'!$A$10:$J$500,6,FALSE)),"",VLOOKUP(A19,'[1]Z04 支出决算表(财决04表)'!$A$10:$J$500,6,FALSE))</f>
        <v>147.12</v>
      </c>
      <c r="F19" s="143">
        <f>IF(ISERROR(VLOOKUP(A19,'[1]Z04 支出决算表(财决04表)'!$A$10:$J$500,7,FALSE)),"",VLOOKUP(A19,'[1]Z04 支出决算表(财决04表)'!$A$10:$J$500,7,FALSE))</f>
        <v>100.9</v>
      </c>
      <c r="G19" s="143">
        <f>IF(ISERROR(VLOOKUP(A19,'[1]Z04 支出决算表(财决04表)'!$A$10:$J$500,8,FALSE)),"",VLOOKUP(A19,'[1]Z04 支出决算表(财决04表)'!$A$10:$J$500,8,FALSE))</f>
        <v>0</v>
      </c>
      <c r="H19" s="143">
        <f>IF(ISERROR(VLOOKUP(A19,'[1]Z04 支出决算表(财决04表)'!$A$10:$J$500,9,FALSE)),"",VLOOKUP(A19,'[1]Z04 支出决算表(财决04表)'!$A$10:$J$500,9,FALSE))</f>
        <v>0</v>
      </c>
      <c r="I19" s="143">
        <f>IF(ISERROR(VLOOKUP(A19,'[1]Z04 支出决算表(财决04表)'!$A$10:$J$500,10,FALSE)),"",VLOOKUP(A19,'[1]Z04 支出决算表(财决04表)'!$A$10:$J$500,10,FALSE))</f>
        <v>0</v>
      </c>
      <c r="J19" s="153" t="str">
        <f>'[1]Z04 支出决算表(财决04表)'!$A18</f>
        <v>2010308</v>
      </c>
      <c r="K19" s="154">
        <f>'[1]Z04 支出决算表(财决04表)'!$E18</f>
        <v>248.01</v>
      </c>
      <c r="L19" s="128">
        <f t="shared" si="1"/>
        <v>19</v>
      </c>
    </row>
    <row r="20" ht="22.7" customHeight="1" spans="1:12">
      <c r="A20" s="140" t="str">
        <f t="shared" si="0"/>
        <v>20199</v>
      </c>
      <c r="B20" s="141"/>
      <c r="C20" s="142" t="str">
        <f>IF(ISERROR(VLOOKUP(A20,'[1]Z04 支出决算表(财决04表)'!$A$10:$J$500,4,FALSE)),"",VLOOKUP(A20,'[1]Z04 支出决算表(财决04表)'!$A$10:$J$500,4,FALSE))</f>
        <v>其他一般公共服务支出</v>
      </c>
      <c r="D20" s="143">
        <f>IF(ISERROR(VLOOKUP(A20,'[1]Z04 支出决算表(财决04表)'!$A$10:$J$500,5,FALSE)),"",VLOOKUP(A20,'[1]Z04 支出决算表(财决04表)'!$A$10:$J$500,5,FALSE))</f>
        <v>0.7</v>
      </c>
      <c r="E20" s="143">
        <f>IF(ISERROR(VLOOKUP(A20,'[1]Z04 支出决算表(财决04表)'!$A$10:$J$500,6,FALSE)),"",VLOOKUP(A20,'[1]Z04 支出决算表(财决04表)'!$A$10:$J$500,6,FALSE))</f>
        <v>0.7</v>
      </c>
      <c r="F20" s="143">
        <f>IF(ISERROR(VLOOKUP(A20,'[1]Z04 支出决算表(财决04表)'!$A$10:$J$500,7,FALSE)),"",VLOOKUP(A20,'[1]Z04 支出决算表(财决04表)'!$A$10:$J$500,7,FALSE))</f>
        <v>0</v>
      </c>
      <c r="G20" s="143">
        <f>IF(ISERROR(VLOOKUP(A20,'[1]Z04 支出决算表(财决04表)'!$A$10:$J$500,8,FALSE)),"",VLOOKUP(A20,'[1]Z04 支出决算表(财决04表)'!$A$10:$J$500,8,FALSE))</f>
        <v>0</v>
      </c>
      <c r="H20" s="143">
        <f>IF(ISERROR(VLOOKUP(A20,'[1]Z04 支出决算表(财决04表)'!$A$10:$J$500,9,FALSE)),"",VLOOKUP(A20,'[1]Z04 支出决算表(财决04表)'!$A$10:$J$500,9,FALSE))</f>
        <v>0</v>
      </c>
      <c r="I20" s="143">
        <f>IF(ISERROR(VLOOKUP(A20,'[1]Z04 支出决算表(财决04表)'!$A$10:$J$500,10,FALSE)),"",VLOOKUP(A20,'[1]Z04 支出决算表(财决04表)'!$A$10:$J$500,10,FALSE))</f>
        <v>0</v>
      </c>
      <c r="J20" s="153" t="str">
        <f>'[1]Z04 支出决算表(财决04表)'!$A19</f>
        <v>20199</v>
      </c>
      <c r="K20" s="154">
        <f>'[1]Z04 支出决算表(财决04表)'!$E19</f>
        <v>0.7</v>
      </c>
      <c r="L20" s="128">
        <f t="shared" si="1"/>
        <v>20</v>
      </c>
    </row>
    <row r="21" ht="22.7" customHeight="1" spans="1:12">
      <c r="A21" s="140" t="str">
        <f t="shared" si="0"/>
        <v>2019999</v>
      </c>
      <c r="B21" s="141"/>
      <c r="C21" s="142" t="str">
        <f>IF(ISERROR(VLOOKUP(A21,'[1]Z04 支出决算表(财决04表)'!$A$10:$J$500,4,FALSE)),"",VLOOKUP(A21,'[1]Z04 支出决算表(财决04表)'!$A$10:$J$500,4,FALSE))</f>
        <v>  其他一般公共服务支出</v>
      </c>
      <c r="D21" s="143">
        <f>IF(ISERROR(VLOOKUP(A21,'[1]Z04 支出决算表(财决04表)'!$A$10:$J$500,5,FALSE)),"",VLOOKUP(A21,'[1]Z04 支出决算表(财决04表)'!$A$10:$J$500,5,FALSE))</f>
        <v>0.7</v>
      </c>
      <c r="E21" s="143">
        <f>IF(ISERROR(VLOOKUP(A21,'[1]Z04 支出决算表(财决04表)'!$A$10:$J$500,6,FALSE)),"",VLOOKUP(A21,'[1]Z04 支出决算表(财决04表)'!$A$10:$J$500,6,FALSE))</f>
        <v>0.7</v>
      </c>
      <c r="F21" s="143">
        <f>IF(ISERROR(VLOOKUP(A21,'[1]Z04 支出决算表(财决04表)'!$A$10:$J$500,7,FALSE)),"",VLOOKUP(A21,'[1]Z04 支出决算表(财决04表)'!$A$10:$J$500,7,FALSE))</f>
        <v>0</v>
      </c>
      <c r="G21" s="143">
        <f>IF(ISERROR(VLOOKUP(A21,'[1]Z04 支出决算表(财决04表)'!$A$10:$J$500,8,FALSE)),"",VLOOKUP(A21,'[1]Z04 支出决算表(财决04表)'!$A$10:$J$500,8,FALSE))</f>
        <v>0</v>
      </c>
      <c r="H21" s="143">
        <f>IF(ISERROR(VLOOKUP(A21,'[1]Z04 支出决算表(财决04表)'!$A$10:$J$500,9,FALSE)),"",VLOOKUP(A21,'[1]Z04 支出决算表(财决04表)'!$A$10:$J$500,9,FALSE))</f>
        <v>0</v>
      </c>
      <c r="I21" s="143">
        <f>IF(ISERROR(VLOOKUP(A21,'[1]Z04 支出决算表(财决04表)'!$A$10:$J$500,10,FALSE)),"",VLOOKUP(A21,'[1]Z04 支出决算表(财决04表)'!$A$10:$J$500,10,FALSE))</f>
        <v>0</v>
      </c>
      <c r="J21" s="153" t="str">
        <f>'[1]Z04 支出决算表(财决04表)'!$A20</f>
        <v>2019999</v>
      </c>
      <c r="K21" s="154">
        <f>'[1]Z04 支出决算表(财决04表)'!$E20</f>
        <v>0.7</v>
      </c>
      <c r="L21" s="128">
        <f t="shared" si="1"/>
        <v>21</v>
      </c>
    </row>
    <row r="22" ht="22.7" customHeight="1" spans="1:12">
      <c r="A22" s="140" t="str">
        <f t="shared" si="0"/>
        <v>208</v>
      </c>
      <c r="B22" s="141"/>
      <c r="C22" s="142" t="str">
        <f>IF(ISERROR(VLOOKUP(A22,'[1]Z04 支出决算表(财决04表)'!$A$10:$J$500,4,FALSE)),"",VLOOKUP(A22,'[1]Z04 支出决算表(财决04表)'!$A$10:$J$500,4,FALSE))</f>
        <v>社会保障和就业支出</v>
      </c>
      <c r="D22" s="143">
        <f>IF(ISERROR(VLOOKUP(A22,'[1]Z04 支出决算表(财决04表)'!$A$10:$J$500,5,FALSE)),"",VLOOKUP(A22,'[1]Z04 支出决算表(财决04表)'!$A$10:$J$500,5,FALSE))</f>
        <v>1.08</v>
      </c>
      <c r="E22" s="143">
        <f>IF(ISERROR(VLOOKUP(A22,'[1]Z04 支出决算表(财决04表)'!$A$10:$J$500,6,FALSE)),"",VLOOKUP(A22,'[1]Z04 支出决算表(财决04表)'!$A$10:$J$500,6,FALSE))</f>
        <v>1.08</v>
      </c>
      <c r="F22" s="143">
        <f>IF(ISERROR(VLOOKUP(A22,'[1]Z04 支出决算表(财决04表)'!$A$10:$J$500,7,FALSE)),"",VLOOKUP(A22,'[1]Z04 支出决算表(财决04表)'!$A$10:$J$500,7,FALSE))</f>
        <v>0</v>
      </c>
      <c r="G22" s="143">
        <f>IF(ISERROR(VLOOKUP(A22,'[1]Z04 支出决算表(财决04表)'!$A$10:$J$500,8,FALSE)),"",VLOOKUP(A22,'[1]Z04 支出决算表(财决04表)'!$A$10:$J$500,8,FALSE))</f>
        <v>0</v>
      </c>
      <c r="H22" s="143">
        <f>IF(ISERROR(VLOOKUP(A22,'[1]Z04 支出决算表(财决04表)'!$A$10:$J$500,9,FALSE)),"",VLOOKUP(A22,'[1]Z04 支出决算表(财决04表)'!$A$10:$J$500,9,FALSE))</f>
        <v>0</v>
      </c>
      <c r="I22" s="143">
        <f>IF(ISERROR(VLOOKUP(A22,'[1]Z04 支出决算表(财决04表)'!$A$10:$J$500,10,FALSE)),"",VLOOKUP(A22,'[1]Z04 支出决算表(财决04表)'!$A$10:$J$500,10,FALSE))</f>
        <v>0</v>
      </c>
      <c r="J22" s="153" t="str">
        <f>'[1]Z04 支出决算表(财决04表)'!$A21</f>
        <v>208</v>
      </c>
      <c r="K22" s="154">
        <f>'[1]Z04 支出决算表(财决04表)'!$E21</f>
        <v>1.08</v>
      </c>
      <c r="L22" s="128">
        <f t="shared" si="1"/>
        <v>22</v>
      </c>
    </row>
    <row r="23" ht="22.7" customHeight="1" spans="1:12">
      <c r="A23" s="140" t="str">
        <f t="shared" si="0"/>
        <v>20807</v>
      </c>
      <c r="B23" s="141"/>
      <c r="C23" s="142" t="str">
        <f>IF(ISERROR(VLOOKUP(A23,'[1]Z04 支出决算表(财决04表)'!$A$10:$J$500,4,FALSE)),"",VLOOKUP(A23,'[1]Z04 支出决算表(财决04表)'!$A$10:$J$500,4,FALSE))</f>
        <v>就业补助</v>
      </c>
      <c r="D23" s="143">
        <f>IF(ISERROR(VLOOKUP(A23,'[1]Z04 支出决算表(财决04表)'!$A$10:$J$500,5,FALSE)),"",VLOOKUP(A23,'[1]Z04 支出决算表(财决04表)'!$A$10:$J$500,5,FALSE))</f>
        <v>1.08</v>
      </c>
      <c r="E23" s="143">
        <f>IF(ISERROR(VLOOKUP(A23,'[1]Z04 支出决算表(财决04表)'!$A$10:$J$500,6,FALSE)),"",VLOOKUP(A23,'[1]Z04 支出决算表(财决04表)'!$A$10:$J$500,6,FALSE))</f>
        <v>1.08</v>
      </c>
      <c r="F23" s="143">
        <f>IF(ISERROR(VLOOKUP(A23,'[1]Z04 支出决算表(财决04表)'!$A$10:$J$500,7,FALSE)),"",VLOOKUP(A23,'[1]Z04 支出决算表(财决04表)'!$A$10:$J$500,7,FALSE))</f>
        <v>0</v>
      </c>
      <c r="G23" s="143">
        <f>IF(ISERROR(VLOOKUP(A23,'[1]Z04 支出决算表(财决04表)'!$A$10:$J$500,8,FALSE)),"",VLOOKUP(A23,'[1]Z04 支出决算表(财决04表)'!$A$10:$J$500,8,FALSE))</f>
        <v>0</v>
      </c>
      <c r="H23" s="143">
        <f>IF(ISERROR(VLOOKUP(A23,'[1]Z04 支出决算表(财决04表)'!$A$10:$J$500,9,FALSE)),"",VLOOKUP(A23,'[1]Z04 支出决算表(财决04表)'!$A$10:$J$500,9,FALSE))</f>
        <v>0</v>
      </c>
      <c r="I23" s="143">
        <f>IF(ISERROR(VLOOKUP(A23,'[1]Z04 支出决算表(财决04表)'!$A$10:$J$500,10,FALSE)),"",VLOOKUP(A23,'[1]Z04 支出决算表(财决04表)'!$A$10:$J$500,10,FALSE))</f>
        <v>0</v>
      </c>
      <c r="J23" s="153" t="str">
        <f>'[1]Z04 支出决算表(财决04表)'!$A22</f>
        <v>20807</v>
      </c>
      <c r="K23" s="154">
        <f>'[1]Z04 支出决算表(财决04表)'!$E22</f>
        <v>1.08</v>
      </c>
      <c r="L23" s="128">
        <f t="shared" si="1"/>
        <v>23</v>
      </c>
    </row>
    <row r="24" ht="22.7" customHeight="1" spans="1:12">
      <c r="A24" s="140" t="str">
        <f t="shared" si="0"/>
        <v>2080799</v>
      </c>
      <c r="B24" s="141"/>
      <c r="C24" s="142" t="str">
        <f>IF(ISERROR(VLOOKUP(A24,'[1]Z04 支出决算表(财决04表)'!$A$10:$J$500,4,FALSE)),"",VLOOKUP(A24,'[1]Z04 支出决算表(财决04表)'!$A$10:$J$500,4,FALSE))</f>
        <v>  其他就业补助支出★</v>
      </c>
      <c r="D24" s="143">
        <f>IF(ISERROR(VLOOKUP(A24,'[1]Z04 支出决算表(财决04表)'!$A$10:$J$500,5,FALSE)),"",VLOOKUP(A24,'[1]Z04 支出决算表(财决04表)'!$A$10:$J$500,5,FALSE))</f>
        <v>1.08</v>
      </c>
      <c r="E24" s="143">
        <f>IF(ISERROR(VLOOKUP(A24,'[1]Z04 支出决算表(财决04表)'!$A$10:$J$500,6,FALSE)),"",VLOOKUP(A24,'[1]Z04 支出决算表(财决04表)'!$A$10:$J$500,6,FALSE))</f>
        <v>1.08</v>
      </c>
      <c r="F24" s="143">
        <f>IF(ISERROR(VLOOKUP(A24,'[1]Z04 支出决算表(财决04表)'!$A$10:$J$500,7,FALSE)),"",VLOOKUP(A24,'[1]Z04 支出决算表(财决04表)'!$A$10:$J$500,7,FALSE))</f>
        <v>0</v>
      </c>
      <c r="G24" s="143">
        <f>IF(ISERROR(VLOOKUP(A24,'[1]Z04 支出决算表(财决04表)'!$A$10:$J$500,8,FALSE)),"",VLOOKUP(A24,'[1]Z04 支出决算表(财决04表)'!$A$10:$J$500,8,FALSE))</f>
        <v>0</v>
      </c>
      <c r="H24" s="143">
        <f>IF(ISERROR(VLOOKUP(A24,'[1]Z04 支出决算表(财决04表)'!$A$10:$J$500,9,FALSE)),"",VLOOKUP(A24,'[1]Z04 支出决算表(财决04表)'!$A$10:$J$500,9,FALSE))</f>
        <v>0</v>
      </c>
      <c r="I24" s="143">
        <f>IF(ISERROR(VLOOKUP(A24,'[1]Z04 支出决算表(财决04表)'!$A$10:$J$500,10,FALSE)),"",VLOOKUP(A24,'[1]Z04 支出决算表(财决04表)'!$A$10:$J$500,10,FALSE))</f>
        <v>0</v>
      </c>
      <c r="J24" s="153" t="str">
        <f>'[1]Z04 支出决算表(财决04表)'!$A23</f>
        <v>2080799</v>
      </c>
      <c r="K24" s="154">
        <f>'[1]Z04 支出决算表(财决04表)'!$E23</f>
        <v>1.08</v>
      </c>
      <c r="L24" s="128">
        <f t="shared" si="1"/>
        <v>24</v>
      </c>
    </row>
    <row r="25" ht="22.7" customHeight="1" spans="1:12">
      <c r="A25" s="140" t="str">
        <f t="shared" si="0"/>
        <v>221</v>
      </c>
      <c r="B25" s="141"/>
      <c r="C25" s="142" t="str">
        <f>IF(ISERROR(VLOOKUP(A25,'[1]Z04 支出决算表(财决04表)'!$A$10:$J$500,4,FALSE)),"",VLOOKUP(A25,'[1]Z04 支出决算表(财决04表)'!$A$10:$J$500,4,FALSE))</f>
        <v>住房保障支出</v>
      </c>
      <c r="D25" s="143">
        <f>IF(ISERROR(VLOOKUP(A25,'[1]Z04 支出决算表(财决04表)'!$A$10:$J$500,5,FALSE)),"",VLOOKUP(A25,'[1]Z04 支出决算表(财决04表)'!$A$10:$J$500,5,FALSE))</f>
        <v>16.64</v>
      </c>
      <c r="E25" s="143">
        <f>IF(ISERROR(VLOOKUP(A25,'[1]Z04 支出决算表(财决04表)'!$A$10:$J$500,6,FALSE)),"",VLOOKUP(A25,'[1]Z04 支出决算表(财决04表)'!$A$10:$J$500,6,FALSE))</f>
        <v>16.64</v>
      </c>
      <c r="F25" s="143">
        <f>IF(ISERROR(VLOOKUP(A25,'[1]Z04 支出决算表(财决04表)'!$A$10:$J$500,7,FALSE)),"",VLOOKUP(A25,'[1]Z04 支出决算表(财决04表)'!$A$10:$J$500,7,FALSE))</f>
        <v>0</v>
      </c>
      <c r="G25" s="143">
        <f>IF(ISERROR(VLOOKUP(A25,'[1]Z04 支出决算表(财决04表)'!$A$10:$J$500,8,FALSE)),"",VLOOKUP(A25,'[1]Z04 支出决算表(财决04表)'!$A$10:$J$500,8,FALSE))</f>
        <v>0</v>
      </c>
      <c r="H25" s="143">
        <f>IF(ISERROR(VLOOKUP(A25,'[1]Z04 支出决算表(财决04表)'!$A$10:$J$500,9,FALSE)),"",VLOOKUP(A25,'[1]Z04 支出决算表(财决04表)'!$A$10:$J$500,9,FALSE))</f>
        <v>0</v>
      </c>
      <c r="I25" s="143">
        <f>IF(ISERROR(VLOOKUP(A25,'[1]Z04 支出决算表(财决04表)'!$A$10:$J$500,10,FALSE)),"",VLOOKUP(A25,'[1]Z04 支出决算表(财决04表)'!$A$10:$J$500,10,FALSE))</f>
        <v>0</v>
      </c>
      <c r="J25" s="153" t="str">
        <f>'[1]Z04 支出决算表(财决04表)'!$A24</f>
        <v>221</v>
      </c>
      <c r="K25" s="154">
        <f>'[1]Z04 支出决算表(财决04表)'!$E24</f>
        <v>16.64</v>
      </c>
      <c r="L25" s="128">
        <f t="shared" si="1"/>
        <v>25</v>
      </c>
    </row>
    <row r="26" ht="22.7" customHeight="1" spans="1:12">
      <c r="A26" s="140" t="str">
        <f t="shared" si="0"/>
        <v>22102</v>
      </c>
      <c r="B26" s="141"/>
      <c r="C26" s="142" t="str">
        <f>IF(ISERROR(VLOOKUP(A26,'[1]Z04 支出决算表(财决04表)'!$A$10:$J$500,4,FALSE)),"",VLOOKUP(A26,'[1]Z04 支出决算表(财决04表)'!$A$10:$J$500,4,FALSE))</f>
        <v>住房改革支出</v>
      </c>
      <c r="D26" s="143">
        <f>IF(ISERROR(VLOOKUP(A26,'[1]Z04 支出决算表(财决04表)'!$A$10:$J$500,5,FALSE)),"",VLOOKUP(A26,'[1]Z04 支出决算表(财决04表)'!$A$10:$J$500,5,FALSE))</f>
        <v>16.64</v>
      </c>
      <c r="E26" s="143">
        <f>IF(ISERROR(VLOOKUP(A26,'[1]Z04 支出决算表(财决04表)'!$A$10:$J$500,6,FALSE)),"",VLOOKUP(A26,'[1]Z04 支出决算表(财决04表)'!$A$10:$J$500,6,FALSE))</f>
        <v>16.64</v>
      </c>
      <c r="F26" s="143">
        <f>IF(ISERROR(VLOOKUP(A26,'[1]Z04 支出决算表(财决04表)'!$A$10:$J$500,7,FALSE)),"",VLOOKUP(A26,'[1]Z04 支出决算表(财决04表)'!$A$10:$J$500,7,FALSE))</f>
        <v>0</v>
      </c>
      <c r="G26" s="143">
        <f>IF(ISERROR(VLOOKUP(A26,'[1]Z04 支出决算表(财决04表)'!$A$10:$J$500,8,FALSE)),"",VLOOKUP(A26,'[1]Z04 支出决算表(财决04表)'!$A$10:$J$500,8,FALSE))</f>
        <v>0</v>
      </c>
      <c r="H26" s="143">
        <f>IF(ISERROR(VLOOKUP(A26,'[1]Z04 支出决算表(财决04表)'!$A$10:$J$500,9,FALSE)),"",VLOOKUP(A26,'[1]Z04 支出决算表(财决04表)'!$A$10:$J$500,9,FALSE))</f>
        <v>0</v>
      </c>
      <c r="I26" s="143">
        <f>IF(ISERROR(VLOOKUP(A26,'[1]Z04 支出决算表(财决04表)'!$A$10:$J$500,10,FALSE)),"",VLOOKUP(A26,'[1]Z04 支出决算表(财决04表)'!$A$10:$J$500,10,FALSE))</f>
        <v>0</v>
      </c>
      <c r="J26" s="153" t="str">
        <f>'[1]Z04 支出决算表(财决04表)'!$A25</f>
        <v>22102</v>
      </c>
      <c r="K26" s="154">
        <f>'[1]Z04 支出决算表(财决04表)'!$E25</f>
        <v>16.64</v>
      </c>
      <c r="L26" s="128">
        <f t="shared" si="1"/>
        <v>26</v>
      </c>
    </row>
    <row r="27" ht="22.7" customHeight="1" spans="1:12">
      <c r="A27" s="140" t="str">
        <f t="shared" si="0"/>
        <v>2210201</v>
      </c>
      <c r="B27" s="141"/>
      <c r="C27" s="142" t="str">
        <f>IF(ISERROR(VLOOKUP(A27,'[1]Z04 支出决算表(财决04表)'!$A$10:$J$500,4,FALSE)),"",VLOOKUP(A27,'[1]Z04 支出决算表(财决04表)'!$A$10:$J$500,4,FALSE))</f>
        <v>  住房公积金</v>
      </c>
      <c r="D27" s="143">
        <f>IF(ISERROR(VLOOKUP(A27,'[1]Z04 支出决算表(财决04表)'!$A$10:$J$500,5,FALSE)),"",VLOOKUP(A27,'[1]Z04 支出决算表(财决04表)'!$A$10:$J$500,5,FALSE))</f>
        <v>16.64</v>
      </c>
      <c r="E27" s="143">
        <f>IF(ISERROR(VLOOKUP(A27,'[1]Z04 支出决算表(财决04表)'!$A$10:$J$500,6,FALSE)),"",VLOOKUP(A27,'[1]Z04 支出决算表(财决04表)'!$A$10:$J$500,6,FALSE))</f>
        <v>16.64</v>
      </c>
      <c r="F27" s="143">
        <f>IF(ISERROR(VLOOKUP(A27,'[1]Z04 支出决算表(财决04表)'!$A$10:$J$500,7,FALSE)),"",VLOOKUP(A27,'[1]Z04 支出决算表(财决04表)'!$A$10:$J$500,7,FALSE))</f>
        <v>0</v>
      </c>
      <c r="G27" s="143">
        <f>IF(ISERROR(VLOOKUP(A27,'[1]Z04 支出决算表(财决04表)'!$A$10:$J$500,8,FALSE)),"",VLOOKUP(A27,'[1]Z04 支出决算表(财决04表)'!$A$10:$J$500,8,FALSE))</f>
        <v>0</v>
      </c>
      <c r="H27" s="143">
        <f>IF(ISERROR(VLOOKUP(A27,'[1]Z04 支出决算表(财决04表)'!$A$10:$J$500,9,FALSE)),"",VLOOKUP(A27,'[1]Z04 支出决算表(财决04表)'!$A$10:$J$500,9,FALSE))</f>
        <v>0</v>
      </c>
      <c r="I27" s="143">
        <f>IF(ISERROR(VLOOKUP(A27,'[1]Z04 支出决算表(财决04表)'!$A$10:$J$500,10,FALSE)),"",VLOOKUP(A27,'[1]Z04 支出决算表(财决04表)'!$A$10:$J$500,10,FALSE))</f>
        <v>0</v>
      </c>
      <c r="J27" s="153" t="str">
        <f>'[1]Z04 支出决算表(财决04表)'!$A26</f>
        <v>2210201</v>
      </c>
      <c r="K27" s="154">
        <f>'[1]Z04 支出决算表(财决04表)'!$E26</f>
        <v>16.64</v>
      </c>
      <c r="L27" s="128">
        <f t="shared" si="1"/>
        <v>27</v>
      </c>
    </row>
    <row r="28" ht="22.7" customHeight="1" spans="1:12">
      <c r="A28" s="140" t="str">
        <f t="shared" si="0"/>
        <v/>
      </c>
      <c r="B28" s="141"/>
      <c r="C28" s="142" t="str">
        <f>IF(ISERROR(VLOOKUP(A28,'[1]Z04 支出决算表(财决04表)'!$A$10:$J$500,4,FALSE)),"",VLOOKUP(A28,'[1]Z04 支出决算表(财决04表)'!$A$10:$J$500,4,FALSE))</f>
        <v/>
      </c>
      <c r="D28" s="143" t="str">
        <f>IF(ISERROR(VLOOKUP(A28,'[1]Z04 支出决算表(财决04表)'!$A$10:$J$500,5,FALSE)),"",VLOOKUP(A28,'[1]Z04 支出决算表(财决04表)'!$A$10:$J$500,5,FALSE))</f>
        <v/>
      </c>
      <c r="E28" s="143" t="str">
        <f>IF(ISERROR(VLOOKUP(A28,'[1]Z04 支出决算表(财决04表)'!$A$10:$J$500,6,FALSE)),"",VLOOKUP(A28,'[1]Z04 支出决算表(财决04表)'!$A$10:$J$500,6,FALSE))</f>
        <v/>
      </c>
      <c r="F28" s="143" t="str">
        <f>IF(ISERROR(VLOOKUP(A28,'[1]Z04 支出决算表(财决04表)'!$A$10:$J$500,7,FALSE)),"",VLOOKUP(A28,'[1]Z04 支出决算表(财决04表)'!$A$10:$J$500,7,FALSE))</f>
        <v/>
      </c>
      <c r="G28" s="143" t="str">
        <f>IF(ISERROR(VLOOKUP(A28,'[1]Z04 支出决算表(财决04表)'!$A$10:$J$500,8,FALSE)),"",VLOOKUP(A28,'[1]Z04 支出决算表(财决04表)'!$A$10:$J$500,8,FALSE))</f>
        <v/>
      </c>
      <c r="H28" s="143" t="str">
        <f>IF(ISERROR(VLOOKUP(A28,'[1]Z04 支出决算表(财决04表)'!$A$10:$J$500,9,FALSE)),"",VLOOKUP(A28,'[1]Z04 支出决算表(财决04表)'!$A$10:$J$500,9,FALSE))</f>
        <v/>
      </c>
      <c r="I28" s="143" t="str">
        <f>IF(ISERROR(VLOOKUP(A28,'[1]Z04 支出决算表(财决04表)'!$A$10:$J$500,10,FALSE)),"",VLOOKUP(A28,'[1]Z04 支出决算表(财决04表)'!$A$10:$J$500,10,FALSE))</f>
        <v/>
      </c>
      <c r="J28" s="153">
        <f>'[1]Z04 支出决算表(财决04表)'!$A27</f>
        <v>0</v>
      </c>
      <c r="K28" s="154">
        <f>'[1]Z04 支出决算表(财决04表)'!$E27</f>
        <v>0</v>
      </c>
      <c r="L28" s="128" t="str">
        <f t="shared" si="1"/>
        <v/>
      </c>
    </row>
    <row r="29" ht="22.7" customHeight="1" spans="1:12">
      <c r="A29" s="140" t="str">
        <f t="shared" si="0"/>
        <v/>
      </c>
      <c r="B29" s="141"/>
      <c r="C29" s="142" t="str">
        <f>IF(ISERROR(VLOOKUP(A29,'[1]Z04 支出决算表(财决04表)'!$A$10:$J$500,4,FALSE)),"",VLOOKUP(A29,'[1]Z04 支出决算表(财决04表)'!$A$10:$J$500,4,FALSE))</f>
        <v/>
      </c>
      <c r="D29" s="143" t="str">
        <f>IF(ISERROR(VLOOKUP(A29,'[1]Z04 支出决算表(财决04表)'!$A$10:$J$500,5,FALSE)),"",VLOOKUP(A29,'[1]Z04 支出决算表(财决04表)'!$A$10:$J$500,5,FALSE))</f>
        <v/>
      </c>
      <c r="E29" s="143" t="str">
        <f>IF(ISERROR(VLOOKUP(A29,'[1]Z04 支出决算表(财决04表)'!$A$10:$J$500,6,FALSE)),"",VLOOKUP(A29,'[1]Z04 支出决算表(财决04表)'!$A$10:$J$500,6,FALSE))</f>
        <v/>
      </c>
      <c r="F29" s="143" t="str">
        <f>IF(ISERROR(VLOOKUP(A29,'[1]Z04 支出决算表(财决04表)'!$A$10:$J$500,7,FALSE)),"",VLOOKUP(A29,'[1]Z04 支出决算表(财决04表)'!$A$10:$J$500,7,FALSE))</f>
        <v/>
      </c>
      <c r="G29" s="143" t="str">
        <f>IF(ISERROR(VLOOKUP(A29,'[1]Z04 支出决算表(财决04表)'!$A$10:$J$500,8,FALSE)),"",VLOOKUP(A29,'[1]Z04 支出决算表(财决04表)'!$A$10:$J$500,8,FALSE))</f>
        <v/>
      </c>
      <c r="H29" s="143" t="str">
        <f>IF(ISERROR(VLOOKUP(A29,'[1]Z04 支出决算表(财决04表)'!$A$10:$J$500,9,FALSE)),"",VLOOKUP(A29,'[1]Z04 支出决算表(财决04表)'!$A$10:$J$500,9,FALSE))</f>
        <v/>
      </c>
      <c r="I29" s="143" t="str">
        <f>IF(ISERROR(VLOOKUP(A29,'[1]Z04 支出决算表(财决04表)'!$A$10:$J$500,10,FALSE)),"",VLOOKUP(A29,'[1]Z04 支出决算表(财决04表)'!$A$10:$J$500,10,FALSE))</f>
        <v/>
      </c>
      <c r="J29" s="153">
        <f>'[1]Z04 支出决算表(财决04表)'!$A28</f>
        <v>0</v>
      </c>
      <c r="K29" s="154">
        <f>'[1]Z04 支出决算表(财决04表)'!$E28</f>
        <v>0</v>
      </c>
      <c r="L29" s="128" t="str">
        <f t="shared" si="1"/>
        <v/>
      </c>
    </row>
    <row r="30" ht="22.7" customHeight="1" spans="1:12">
      <c r="A30" s="140" t="str">
        <f t="shared" si="0"/>
        <v/>
      </c>
      <c r="B30" s="141"/>
      <c r="C30" s="142" t="str">
        <f>IF(ISERROR(VLOOKUP(A30,'[1]Z04 支出决算表(财决04表)'!$A$10:$J$500,4,FALSE)),"",VLOOKUP(A30,'[1]Z04 支出决算表(财决04表)'!$A$10:$J$500,4,FALSE))</f>
        <v/>
      </c>
      <c r="D30" s="143" t="str">
        <f>IF(ISERROR(VLOOKUP(A30,'[1]Z04 支出决算表(财决04表)'!$A$10:$J$500,5,FALSE)),"",VLOOKUP(A30,'[1]Z04 支出决算表(财决04表)'!$A$10:$J$500,5,FALSE))</f>
        <v/>
      </c>
      <c r="E30" s="143" t="str">
        <f>IF(ISERROR(VLOOKUP(A30,'[1]Z04 支出决算表(财决04表)'!$A$10:$J$500,6,FALSE)),"",VLOOKUP(A30,'[1]Z04 支出决算表(财决04表)'!$A$10:$J$500,6,FALSE))</f>
        <v/>
      </c>
      <c r="F30" s="143" t="str">
        <f>IF(ISERROR(VLOOKUP(A30,'[1]Z04 支出决算表(财决04表)'!$A$10:$J$500,7,FALSE)),"",VLOOKUP(A30,'[1]Z04 支出决算表(财决04表)'!$A$10:$J$500,7,FALSE))</f>
        <v/>
      </c>
      <c r="G30" s="143" t="str">
        <f>IF(ISERROR(VLOOKUP(A30,'[1]Z04 支出决算表(财决04表)'!$A$10:$J$500,8,FALSE)),"",VLOOKUP(A30,'[1]Z04 支出决算表(财决04表)'!$A$10:$J$500,8,FALSE))</f>
        <v/>
      </c>
      <c r="H30" s="143" t="str">
        <f>IF(ISERROR(VLOOKUP(A30,'[1]Z04 支出决算表(财决04表)'!$A$10:$J$500,9,FALSE)),"",VLOOKUP(A30,'[1]Z04 支出决算表(财决04表)'!$A$10:$J$500,9,FALSE))</f>
        <v/>
      </c>
      <c r="I30" s="143" t="str">
        <f>IF(ISERROR(VLOOKUP(A30,'[1]Z04 支出决算表(财决04表)'!$A$10:$J$500,10,FALSE)),"",VLOOKUP(A30,'[1]Z04 支出决算表(财决04表)'!$A$10:$J$500,10,FALSE))</f>
        <v/>
      </c>
      <c r="J30" s="153">
        <f>'[1]Z04 支出决算表(财决04表)'!$A29</f>
        <v>0</v>
      </c>
      <c r="K30" s="154">
        <f>'[1]Z04 支出决算表(财决04表)'!$E29</f>
        <v>0</v>
      </c>
      <c r="L30" s="128" t="str">
        <f t="shared" si="1"/>
        <v/>
      </c>
    </row>
    <row r="31" ht="22.7" customHeight="1" spans="1:12">
      <c r="A31" s="140" t="str">
        <f t="shared" si="0"/>
        <v/>
      </c>
      <c r="B31" s="141"/>
      <c r="C31" s="142" t="str">
        <f>IF(ISERROR(VLOOKUP(A31,'[1]Z04 支出决算表(财决04表)'!$A$10:$J$500,4,FALSE)),"",VLOOKUP(A31,'[1]Z04 支出决算表(财决04表)'!$A$10:$J$500,4,FALSE))</f>
        <v/>
      </c>
      <c r="D31" s="143" t="str">
        <f>IF(ISERROR(VLOOKUP(A31,'[1]Z04 支出决算表(财决04表)'!$A$10:$J$500,5,FALSE)),"",VLOOKUP(A31,'[1]Z04 支出决算表(财决04表)'!$A$10:$J$500,5,FALSE))</f>
        <v/>
      </c>
      <c r="E31" s="143" t="str">
        <f>IF(ISERROR(VLOOKUP(A31,'[1]Z04 支出决算表(财决04表)'!$A$10:$J$500,6,FALSE)),"",VLOOKUP(A31,'[1]Z04 支出决算表(财决04表)'!$A$10:$J$500,6,FALSE))</f>
        <v/>
      </c>
      <c r="F31" s="143" t="str">
        <f>IF(ISERROR(VLOOKUP(A31,'[1]Z04 支出决算表(财决04表)'!$A$10:$J$500,7,FALSE)),"",VLOOKUP(A31,'[1]Z04 支出决算表(财决04表)'!$A$10:$J$500,7,FALSE))</f>
        <v/>
      </c>
      <c r="G31" s="143" t="str">
        <f>IF(ISERROR(VLOOKUP(A31,'[1]Z04 支出决算表(财决04表)'!$A$10:$J$500,8,FALSE)),"",VLOOKUP(A31,'[1]Z04 支出决算表(财决04表)'!$A$10:$J$500,8,FALSE))</f>
        <v/>
      </c>
      <c r="H31" s="143" t="str">
        <f>IF(ISERROR(VLOOKUP(A31,'[1]Z04 支出决算表(财决04表)'!$A$10:$J$500,9,FALSE)),"",VLOOKUP(A31,'[1]Z04 支出决算表(财决04表)'!$A$10:$J$500,9,FALSE))</f>
        <v/>
      </c>
      <c r="I31" s="143" t="str">
        <f>IF(ISERROR(VLOOKUP(A31,'[1]Z04 支出决算表(财决04表)'!$A$10:$J$500,10,FALSE)),"",VLOOKUP(A31,'[1]Z04 支出决算表(财决04表)'!$A$10:$J$500,10,FALSE))</f>
        <v/>
      </c>
      <c r="J31" s="153">
        <f>'[1]Z04 支出决算表(财决04表)'!$A30</f>
        <v>0</v>
      </c>
      <c r="K31" s="154">
        <f>'[1]Z04 支出决算表(财决04表)'!$E30</f>
        <v>0</v>
      </c>
      <c r="L31" s="128" t="str">
        <f t="shared" si="1"/>
        <v/>
      </c>
    </row>
    <row r="32" ht="22.7" customHeight="1" spans="1:12">
      <c r="A32" s="140" t="str">
        <f t="shared" si="0"/>
        <v/>
      </c>
      <c r="B32" s="141"/>
      <c r="C32" s="142" t="str">
        <f>IF(ISERROR(VLOOKUP(A32,'[1]Z04 支出决算表(财决04表)'!$A$10:$J$500,4,FALSE)),"",VLOOKUP(A32,'[1]Z04 支出决算表(财决04表)'!$A$10:$J$500,4,FALSE))</f>
        <v/>
      </c>
      <c r="D32" s="143" t="str">
        <f>IF(ISERROR(VLOOKUP(A32,'[1]Z04 支出决算表(财决04表)'!$A$10:$J$500,5,FALSE)),"",VLOOKUP(A32,'[1]Z04 支出决算表(财决04表)'!$A$10:$J$500,5,FALSE))</f>
        <v/>
      </c>
      <c r="E32" s="143" t="str">
        <f>IF(ISERROR(VLOOKUP(A32,'[1]Z04 支出决算表(财决04表)'!$A$10:$J$500,6,FALSE)),"",VLOOKUP(A32,'[1]Z04 支出决算表(财决04表)'!$A$10:$J$500,6,FALSE))</f>
        <v/>
      </c>
      <c r="F32" s="143" t="str">
        <f>IF(ISERROR(VLOOKUP(A32,'[1]Z04 支出决算表(财决04表)'!$A$10:$J$500,7,FALSE)),"",VLOOKUP(A32,'[1]Z04 支出决算表(财决04表)'!$A$10:$J$500,7,FALSE))</f>
        <v/>
      </c>
      <c r="G32" s="143" t="str">
        <f>IF(ISERROR(VLOOKUP(A32,'[1]Z04 支出决算表(财决04表)'!$A$10:$J$500,8,FALSE)),"",VLOOKUP(A32,'[1]Z04 支出决算表(财决04表)'!$A$10:$J$500,8,FALSE))</f>
        <v/>
      </c>
      <c r="H32" s="143" t="str">
        <f>IF(ISERROR(VLOOKUP(A32,'[1]Z04 支出决算表(财决04表)'!$A$10:$J$500,9,FALSE)),"",VLOOKUP(A32,'[1]Z04 支出决算表(财决04表)'!$A$10:$J$500,9,FALSE))</f>
        <v/>
      </c>
      <c r="I32" s="143" t="str">
        <f>IF(ISERROR(VLOOKUP(A32,'[1]Z04 支出决算表(财决04表)'!$A$10:$J$500,10,FALSE)),"",VLOOKUP(A32,'[1]Z04 支出决算表(财决04表)'!$A$10:$J$500,10,FALSE))</f>
        <v/>
      </c>
      <c r="J32" s="153">
        <f>'[1]Z04 支出决算表(财决04表)'!$A31</f>
        <v>0</v>
      </c>
      <c r="K32" s="154">
        <f>'[1]Z04 支出决算表(财决04表)'!$E31</f>
        <v>0</v>
      </c>
      <c r="L32" s="128" t="str">
        <f t="shared" si="1"/>
        <v/>
      </c>
    </row>
    <row r="33" ht="22.7" customHeight="1" spans="1:12">
      <c r="A33" s="140" t="str">
        <f t="shared" si="0"/>
        <v/>
      </c>
      <c r="B33" s="141"/>
      <c r="C33" s="142" t="str">
        <f>IF(ISERROR(VLOOKUP(A33,'[1]Z04 支出决算表(财决04表)'!$A$10:$J$500,4,FALSE)),"",VLOOKUP(A33,'[1]Z04 支出决算表(财决04表)'!$A$10:$J$500,4,FALSE))</f>
        <v/>
      </c>
      <c r="D33" s="143" t="str">
        <f>IF(ISERROR(VLOOKUP(A33,'[1]Z04 支出决算表(财决04表)'!$A$10:$J$500,5,FALSE)),"",VLOOKUP(A33,'[1]Z04 支出决算表(财决04表)'!$A$10:$J$500,5,FALSE))</f>
        <v/>
      </c>
      <c r="E33" s="143" t="str">
        <f>IF(ISERROR(VLOOKUP(A33,'[1]Z04 支出决算表(财决04表)'!$A$10:$J$500,6,FALSE)),"",VLOOKUP(A33,'[1]Z04 支出决算表(财决04表)'!$A$10:$J$500,6,FALSE))</f>
        <v/>
      </c>
      <c r="F33" s="143" t="str">
        <f>IF(ISERROR(VLOOKUP(A33,'[1]Z04 支出决算表(财决04表)'!$A$10:$J$500,7,FALSE)),"",VLOOKUP(A33,'[1]Z04 支出决算表(财决04表)'!$A$10:$J$500,7,FALSE))</f>
        <v/>
      </c>
      <c r="G33" s="143" t="str">
        <f>IF(ISERROR(VLOOKUP(A33,'[1]Z04 支出决算表(财决04表)'!$A$10:$J$500,8,FALSE)),"",VLOOKUP(A33,'[1]Z04 支出决算表(财决04表)'!$A$10:$J$500,8,FALSE))</f>
        <v/>
      </c>
      <c r="H33" s="143" t="str">
        <f>IF(ISERROR(VLOOKUP(A33,'[1]Z04 支出决算表(财决04表)'!$A$10:$J$500,9,FALSE)),"",VLOOKUP(A33,'[1]Z04 支出决算表(财决04表)'!$A$10:$J$500,9,FALSE))</f>
        <v/>
      </c>
      <c r="I33" s="143" t="str">
        <f>IF(ISERROR(VLOOKUP(A33,'[1]Z04 支出决算表(财决04表)'!$A$10:$J$500,10,FALSE)),"",VLOOKUP(A33,'[1]Z04 支出决算表(财决04表)'!$A$10:$J$500,10,FALSE))</f>
        <v/>
      </c>
      <c r="J33" s="153">
        <f>'[1]Z04 支出决算表(财决04表)'!$A32</f>
        <v>0</v>
      </c>
      <c r="K33" s="154">
        <f>'[1]Z04 支出决算表(财决04表)'!$E32</f>
        <v>0</v>
      </c>
      <c r="L33" s="128" t="str">
        <f t="shared" si="1"/>
        <v/>
      </c>
    </row>
    <row r="34" ht="22.7" customHeight="1" spans="1:12">
      <c r="A34" s="140" t="str">
        <f t="shared" si="0"/>
        <v/>
      </c>
      <c r="B34" s="141"/>
      <c r="C34" s="142" t="str">
        <f>IF(ISERROR(VLOOKUP(A34,'[1]Z04 支出决算表(财决04表)'!$A$10:$J$500,4,FALSE)),"",VLOOKUP(A34,'[1]Z04 支出决算表(财决04表)'!$A$10:$J$500,4,FALSE))</f>
        <v/>
      </c>
      <c r="D34" s="143" t="str">
        <f>IF(ISERROR(VLOOKUP(A34,'[1]Z04 支出决算表(财决04表)'!$A$10:$J$500,5,FALSE)),"",VLOOKUP(A34,'[1]Z04 支出决算表(财决04表)'!$A$10:$J$500,5,FALSE))</f>
        <v/>
      </c>
      <c r="E34" s="143" t="str">
        <f>IF(ISERROR(VLOOKUP(A34,'[1]Z04 支出决算表(财决04表)'!$A$10:$J$500,6,FALSE)),"",VLOOKUP(A34,'[1]Z04 支出决算表(财决04表)'!$A$10:$J$500,6,FALSE))</f>
        <v/>
      </c>
      <c r="F34" s="143" t="str">
        <f>IF(ISERROR(VLOOKUP(A34,'[1]Z04 支出决算表(财决04表)'!$A$10:$J$500,7,FALSE)),"",VLOOKUP(A34,'[1]Z04 支出决算表(财决04表)'!$A$10:$J$500,7,FALSE))</f>
        <v/>
      </c>
      <c r="G34" s="143" t="str">
        <f>IF(ISERROR(VLOOKUP(A34,'[1]Z04 支出决算表(财决04表)'!$A$10:$J$500,8,FALSE)),"",VLOOKUP(A34,'[1]Z04 支出决算表(财决04表)'!$A$10:$J$500,8,FALSE))</f>
        <v/>
      </c>
      <c r="H34" s="143" t="str">
        <f>IF(ISERROR(VLOOKUP(A34,'[1]Z04 支出决算表(财决04表)'!$A$10:$J$500,9,FALSE)),"",VLOOKUP(A34,'[1]Z04 支出决算表(财决04表)'!$A$10:$J$500,9,FALSE))</f>
        <v/>
      </c>
      <c r="I34" s="143" t="str">
        <f>IF(ISERROR(VLOOKUP(A34,'[1]Z04 支出决算表(财决04表)'!$A$10:$J$500,10,FALSE)),"",VLOOKUP(A34,'[1]Z04 支出决算表(财决04表)'!$A$10:$J$500,10,FALSE))</f>
        <v/>
      </c>
      <c r="J34" s="153">
        <f>'[1]Z04 支出决算表(财决04表)'!$A33</f>
        <v>0</v>
      </c>
      <c r="K34" s="154">
        <f>'[1]Z04 支出决算表(财决04表)'!$E33</f>
        <v>0</v>
      </c>
      <c r="L34" s="128" t="str">
        <f t="shared" si="1"/>
        <v/>
      </c>
    </row>
    <row r="35" ht="22.7" customHeight="1" spans="1:12">
      <c r="A35" s="140" t="str">
        <f t="shared" si="0"/>
        <v/>
      </c>
      <c r="B35" s="141"/>
      <c r="C35" s="142" t="str">
        <f>IF(ISERROR(VLOOKUP(A35,'[1]Z04 支出决算表(财决04表)'!$A$10:$J$500,4,FALSE)),"",VLOOKUP(A35,'[1]Z04 支出决算表(财决04表)'!$A$10:$J$500,4,FALSE))</f>
        <v/>
      </c>
      <c r="D35" s="143" t="str">
        <f>IF(ISERROR(VLOOKUP(A35,'[1]Z04 支出决算表(财决04表)'!$A$10:$J$500,5,FALSE)),"",VLOOKUP(A35,'[1]Z04 支出决算表(财决04表)'!$A$10:$J$500,5,FALSE))</f>
        <v/>
      </c>
      <c r="E35" s="143" t="str">
        <f>IF(ISERROR(VLOOKUP(A35,'[1]Z04 支出决算表(财决04表)'!$A$10:$J$500,6,FALSE)),"",VLOOKUP(A35,'[1]Z04 支出决算表(财决04表)'!$A$10:$J$500,6,FALSE))</f>
        <v/>
      </c>
      <c r="F35" s="143" t="str">
        <f>IF(ISERROR(VLOOKUP(A35,'[1]Z04 支出决算表(财决04表)'!$A$10:$J$500,7,FALSE)),"",VLOOKUP(A35,'[1]Z04 支出决算表(财决04表)'!$A$10:$J$500,7,FALSE))</f>
        <v/>
      </c>
      <c r="G35" s="143" t="str">
        <f>IF(ISERROR(VLOOKUP(A35,'[1]Z04 支出决算表(财决04表)'!$A$10:$J$500,8,FALSE)),"",VLOOKUP(A35,'[1]Z04 支出决算表(财决04表)'!$A$10:$J$500,8,FALSE))</f>
        <v/>
      </c>
      <c r="H35" s="143" t="str">
        <f>IF(ISERROR(VLOOKUP(A35,'[1]Z04 支出决算表(财决04表)'!$A$10:$J$500,9,FALSE)),"",VLOOKUP(A35,'[1]Z04 支出决算表(财决04表)'!$A$10:$J$500,9,FALSE))</f>
        <v/>
      </c>
      <c r="I35" s="143" t="str">
        <f>IF(ISERROR(VLOOKUP(A35,'[1]Z04 支出决算表(财决04表)'!$A$10:$J$500,10,FALSE)),"",VLOOKUP(A35,'[1]Z04 支出决算表(财决04表)'!$A$10:$J$500,10,FALSE))</f>
        <v/>
      </c>
      <c r="J35" s="153">
        <f>'[1]Z04 支出决算表(财决04表)'!$A34</f>
        <v>0</v>
      </c>
      <c r="K35" s="154">
        <f>'[1]Z04 支出决算表(财决04表)'!$E34</f>
        <v>0</v>
      </c>
      <c r="L35" s="128" t="str">
        <f t="shared" si="1"/>
        <v/>
      </c>
    </row>
    <row r="36" ht="22.7" customHeight="1" spans="1:12">
      <c r="A36" s="140" t="str">
        <f t="shared" si="0"/>
        <v/>
      </c>
      <c r="B36" s="141"/>
      <c r="C36" s="142" t="str">
        <f>IF(ISERROR(VLOOKUP(A36,'[1]Z04 支出决算表(财决04表)'!$A$10:$J$500,4,FALSE)),"",VLOOKUP(A36,'[1]Z04 支出决算表(财决04表)'!$A$10:$J$500,4,FALSE))</f>
        <v/>
      </c>
      <c r="D36" s="143" t="str">
        <f>IF(ISERROR(VLOOKUP(A36,'[1]Z04 支出决算表(财决04表)'!$A$10:$J$500,5,FALSE)),"",VLOOKUP(A36,'[1]Z04 支出决算表(财决04表)'!$A$10:$J$500,5,FALSE))</f>
        <v/>
      </c>
      <c r="E36" s="143" t="str">
        <f>IF(ISERROR(VLOOKUP(A36,'[1]Z04 支出决算表(财决04表)'!$A$10:$J$500,6,FALSE)),"",VLOOKUP(A36,'[1]Z04 支出决算表(财决04表)'!$A$10:$J$500,6,FALSE))</f>
        <v/>
      </c>
      <c r="F36" s="143" t="str">
        <f>IF(ISERROR(VLOOKUP(A36,'[1]Z04 支出决算表(财决04表)'!$A$10:$J$500,7,FALSE)),"",VLOOKUP(A36,'[1]Z04 支出决算表(财决04表)'!$A$10:$J$500,7,FALSE))</f>
        <v/>
      </c>
      <c r="G36" s="143" t="str">
        <f>IF(ISERROR(VLOOKUP(A36,'[1]Z04 支出决算表(财决04表)'!$A$10:$J$500,8,FALSE)),"",VLOOKUP(A36,'[1]Z04 支出决算表(财决04表)'!$A$10:$J$500,8,FALSE))</f>
        <v/>
      </c>
      <c r="H36" s="143" t="str">
        <f>IF(ISERROR(VLOOKUP(A36,'[1]Z04 支出决算表(财决04表)'!$A$10:$J$500,9,FALSE)),"",VLOOKUP(A36,'[1]Z04 支出决算表(财决04表)'!$A$10:$J$500,9,FALSE))</f>
        <v/>
      </c>
      <c r="I36" s="143" t="str">
        <f>IF(ISERROR(VLOOKUP(A36,'[1]Z04 支出决算表(财决04表)'!$A$10:$J$500,10,FALSE)),"",VLOOKUP(A36,'[1]Z04 支出决算表(财决04表)'!$A$10:$J$500,10,FALSE))</f>
        <v/>
      </c>
      <c r="J36" s="153">
        <f>'[1]Z04 支出决算表(财决04表)'!$A35</f>
        <v>0</v>
      </c>
      <c r="K36" s="154">
        <f>'[1]Z04 支出决算表(财决04表)'!$E35</f>
        <v>0</v>
      </c>
      <c r="L36" s="128" t="str">
        <f t="shared" si="1"/>
        <v/>
      </c>
    </row>
    <row r="37" ht="22.7" customHeight="1" spans="1:12">
      <c r="A37" s="140" t="str">
        <f t="shared" si="0"/>
        <v/>
      </c>
      <c r="B37" s="141"/>
      <c r="C37" s="142" t="str">
        <f>IF(ISERROR(VLOOKUP(A37,'[1]Z04 支出决算表(财决04表)'!$A$10:$J$500,4,FALSE)),"",VLOOKUP(A37,'[1]Z04 支出决算表(财决04表)'!$A$10:$J$500,4,FALSE))</f>
        <v/>
      </c>
      <c r="D37" s="143" t="str">
        <f>IF(ISERROR(VLOOKUP(A37,'[1]Z04 支出决算表(财决04表)'!$A$10:$J$500,5,FALSE)),"",VLOOKUP(A37,'[1]Z04 支出决算表(财决04表)'!$A$10:$J$500,5,FALSE))</f>
        <v/>
      </c>
      <c r="E37" s="143" t="str">
        <f>IF(ISERROR(VLOOKUP(A37,'[1]Z04 支出决算表(财决04表)'!$A$10:$J$500,6,FALSE)),"",VLOOKUP(A37,'[1]Z04 支出决算表(财决04表)'!$A$10:$J$500,6,FALSE))</f>
        <v/>
      </c>
      <c r="F37" s="143" t="str">
        <f>IF(ISERROR(VLOOKUP(A37,'[1]Z04 支出决算表(财决04表)'!$A$10:$J$500,7,FALSE)),"",VLOOKUP(A37,'[1]Z04 支出决算表(财决04表)'!$A$10:$J$500,7,FALSE))</f>
        <v/>
      </c>
      <c r="G37" s="143" t="str">
        <f>IF(ISERROR(VLOOKUP(A37,'[1]Z04 支出决算表(财决04表)'!$A$10:$J$500,8,FALSE)),"",VLOOKUP(A37,'[1]Z04 支出决算表(财决04表)'!$A$10:$J$500,8,FALSE))</f>
        <v/>
      </c>
      <c r="H37" s="143" t="str">
        <f>IF(ISERROR(VLOOKUP(A37,'[1]Z04 支出决算表(财决04表)'!$A$10:$J$500,9,FALSE)),"",VLOOKUP(A37,'[1]Z04 支出决算表(财决04表)'!$A$10:$J$500,9,FALSE))</f>
        <v/>
      </c>
      <c r="I37" s="143" t="str">
        <f>IF(ISERROR(VLOOKUP(A37,'[1]Z04 支出决算表(财决04表)'!$A$10:$J$500,10,FALSE)),"",VLOOKUP(A37,'[1]Z04 支出决算表(财决04表)'!$A$10:$J$500,10,FALSE))</f>
        <v/>
      </c>
      <c r="J37" s="153">
        <f>'[1]Z04 支出决算表(财决04表)'!$A36</f>
        <v>0</v>
      </c>
      <c r="K37" s="154">
        <f>'[1]Z04 支出决算表(财决04表)'!$E36</f>
        <v>0</v>
      </c>
      <c r="L37" s="128" t="str">
        <f t="shared" si="1"/>
        <v/>
      </c>
    </row>
    <row r="38" ht="22.7" customHeight="1" spans="1:12">
      <c r="A38" s="140" t="str">
        <f t="shared" si="0"/>
        <v/>
      </c>
      <c r="B38" s="141"/>
      <c r="C38" s="142" t="str">
        <f>IF(ISERROR(VLOOKUP(A38,'[1]Z04 支出决算表(财决04表)'!$A$10:$J$500,4,FALSE)),"",VLOOKUP(A38,'[1]Z04 支出决算表(财决04表)'!$A$10:$J$500,4,FALSE))</f>
        <v/>
      </c>
      <c r="D38" s="143" t="str">
        <f>IF(ISERROR(VLOOKUP(A38,'[1]Z04 支出决算表(财决04表)'!$A$10:$J$500,5,FALSE)),"",VLOOKUP(A38,'[1]Z04 支出决算表(财决04表)'!$A$10:$J$500,5,FALSE))</f>
        <v/>
      </c>
      <c r="E38" s="143" t="str">
        <f>IF(ISERROR(VLOOKUP(A38,'[1]Z04 支出决算表(财决04表)'!$A$10:$J$500,6,FALSE)),"",VLOOKUP(A38,'[1]Z04 支出决算表(财决04表)'!$A$10:$J$500,6,FALSE))</f>
        <v/>
      </c>
      <c r="F38" s="143" t="str">
        <f>IF(ISERROR(VLOOKUP(A38,'[1]Z04 支出决算表(财决04表)'!$A$10:$J$500,7,FALSE)),"",VLOOKUP(A38,'[1]Z04 支出决算表(财决04表)'!$A$10:$J$500,7,FALSE))</f>
        <v/>
      </c>
      <c r="G38" s="143" t="str">
        <f>IF(ISERROR(VLOOKUP(A38,'[1]Z04 支出决算表(财决04表)'!$A$10:$J$500,8,FALSE)),"",VLOOKUP(A38,'[1]Z04 支出决算表(财决04表)'!$A$10:$J$500,8,FALSE))</f>
        <v/>
      </c>
      <c r="H38" s="143" t="str">
        <f>IF(ISERROR(VLOOKUP(A38,'[1]Z04 支出决算表(财决04表)'!$A$10:$J$500,9,FALSE)),"",VLOOKUP(A38,'[1]Z04 支出决算表(财决04表)'!$A$10:$J$500,9,FALSE))</f>
        <v/>
      </c>
      <c r="I38" s="143" t="str">
        <f>IF(ISERROR(VLOOKUP(A38,'[1]Z04 支出决算表(财决04表)'!$A$10:$J$500,10,FALSE)),"",VLOOKUP(A38,'[1]Z04 支出决算表(财决04表)'!$A$10:$J$500,10,FALSE))</f>
        <v/>
      </c>
      <c r="J38" s="153">
        <f>'[1]Z04 支出决算表(财决04表)'!$A37</f>
        <v>0</v>
      </c>
      <c r="K38" s="154">
        <f>'[1]Z04 支出决算表(财决04表)'!$E37</f>
        <v>0</v>
      </c>
      <c r="L38" s="128" t="str">
        <f t="shared" si="1"/>
        <v/>
      </c>
    </row>
    <row r="39" ht="22.7" customHeight="1" spans="1:12">
      <c r="A39" s="140" t="str">
        <f t="shared" si="0"/>
        <v/>
      </c>
      <c r="B39" s="141"/>
      <c r="C39" s="142" t="str">
        <f>IF(ISERROR(VLOOKUP(A39,'[1]Z04 支出决算表(财决04表)'!$A$10:$J$500,4,FALSE)),"",VLOOKUP(A39,'[1]Z04 支出决算表(财决04表)'!$A$10:$J$500,4,FALSE))</f>
        <v/>
      </c>
      <c r="D39" s="143" t="str">
        <f>IF(ISERROR(VLOOKUP(A39,'[1]Z04 支出决算表(财决04表)'!$A$10:$J$500,5,FALSE)),"",VLOOKUP(A39,'[1]Z04 支出决算表(财决04表)'!$A$10:$J$500,5,FALSE))</f>
        <v/>
      </c>
      <c r="E39" s="143" t="str">
        <f>IF(ISERROR(VLOOKUP(A39,'[1]Z04 支出决算表(财决04表)'!$A$10:$J$500,6,FALSE)),"",VLOOKUP(A39,'[1]Z04 支出决算表(财决04表)'!$A$10:$J$500,6,FALSE))</f>
        <v/>
      </c>
      <c r="F39" s="143" t="str">
        <f>IF(ISERROR(VLOOKUP(A39,'[1]Z04 支出决算表(财决04表)'!$A$10:$J$500,7,FALSE)),"",VLOOKUP(A39,'[1]Z04 支出决算表(财决04表)'!$A$10:$J$500,7,FALSE))</f>
        <v/>
      </c>
      <c r="G39" s="143" t="str">
        <f>IF(ISERROR(VLOOKUP(A39,'[1]Z04 支出决算表(财决04表)'!$A$10:$J$500,8,FALSE)),"",VLOOKUP(A39,'[1]Z04 支出决算表(财决04表)'!$A$10:$J$500,8,FALSE))</f>
        <v/>
      </c>
      <c r="H39" s="143" t="str">
        <f>IF(ISERROR(VLOOKUP(A39,'[1]Z04 支出决算表(财决04表)'!$A$10:$J$500,9,FALSE)),"",VLOOKUP(A39,'[1]Z04 支出决算表(财决04表)'!$A$10:$J$500,9,FALSE))</f>
        <v/>
      </c>
      <c r="I39" s="143" t="str">
        <f>IF(ISERROR(VLOOKUP(A39,'[1]Z04 支出决算表(财决04表)'!$A$10:$J$500,10,FALSE)),"",VLOOKUP(A39,'[1]Z04 支出决算表(财决04表)'!$A$10:$J$500,10,FALSE))</f>
        <v/>
      </c>
      <c r="J39" s="153">
        <f>'[1]Z04 支出决算表(财决04表)'!$A38</f>
        <v>0</v>
      </c>
      <c r="K39" s="154">
        <f>'[1]Z04 支出决算表(财决04表)'!$E38</f>
        <v>0</v>
      </c>
      <c r="L39" s="128" t="str">
        <f t="shared" si="1"/>
        <v/>
      </c>
    </row>
    <row r="40" ht="22.7" customHeight="1" spans="1:12">
      <c r="A40" s="140" t="str">
        <f t="shared" si="0"/>
        <v/>
      </c>
      <c r="B40" s="141"/>
      <c r="C40" s="142" t="str">
        <f>IF(ISERROR(VLOOKUP(A40,'[1]Z04 支出决算表(财决04表)'!$A$10:$J$500,4,FALSE)),"",VLOOKUP(A40,'[1]Z04 支出决算表(财决04表)'!$A$10:$J$500,4,FALSE))</f>
        <v/>
      </c>
      <c r="D40" s="143" t="str">
        <f>IF(ISERROR(VLOOKUP(A40,'[1]Z04 支出决算表(财决04表)'!$A$10:$J$500,5,FALSE)),"",VLOOKUP(A40,'[1]Z04 支出决算表(财决04表)'!$A$10:$J$500,5,FALSE))</f>
        <v/>
      </c>
      <c r="E40" s="143" t="str">
        <f>IF(ISERROR(VLOOKUP(A40,'[1]Z04 支出决算表(财决04表)'!$A$10:$J$500,6,FALSE)),"",VLOOKUP(A40,'[1]Z04 支出决算表(财决04表)'!$A$10:$J$500,6,FALSE))</f>
        <v/>
      </c>
      <c r="F40" s="143" t="str">
        <f>IF(ISERROR(VLOOKUP(A40,'[1]Z04 支出决算表(财决04表)'!$A$10:$J$500,7,FALSE)),"",VLOOKUP(A40,'[1]Z04 支出决算表(财决04表)'!$A$10:$J$500,7,FALSE))</f>
        <v/>
      </c>
      <c r="G40" s="143" t="str">
        <f>IF(ISERROR(VLOOKUP(A40,'[1]Z04 支出决算表(财决04表)'!$A$10:$J$500,8,FALSE)),"",VLOOKUP(A40,'[1]Z04 支出决算表(财决04表)'!$A$10:$J$500,8,FALSE))</f>
        <v/>
      </c>
      <c r="H40" s="143" t="str">
        <f>IF(ISERROR(VLOOKUP(A40,'[1]Z04 支出决算表(财决04表)'!$A$10:$J$500,9,FALSE)),"",VLOOKUP(A40,'[1]Z04 支出决算表(财决04表)'!$A$10:$J$500,9,FALSE))</f>
        <v/>
      </c>
      <c r="I40" s="143" t="str">
        <f>IF(ISERROR(VLOOKUP(A40,'[1]Z04 支出决算表(财决04表)'!$A$10:$J$500,10,FALSE)),"",VLOOKUP(A40,'[1]Z04 支出决算表(财决04表)'!$A$10:$J$500,10,FALSE))</f>
        <v/>
      </c>
      <c r="J40" s="153">
        <f>'[1]Z04 支出决算表(财决04表)'!$A39</f>
        <v>0</v>
      </c>
      <c r="K40" s="154">
        <f>'[1]Z04 支出决算表(财决04表)'!$E39</f>
        <v>0</v>
      </c>
      <c r="L40" s="128" t="str">
        <f t="shared" si="1"/>
        <v/>
      </c>
    </row>
    <row r="41" ht="22.7" customHeight="1" spans="1:12">
      <c r="A41" s="140" t="str">
        <f t="shared" si="0"/>
        <v/>
      </c>
      <c r="B41" s="141"/>
      <c r="C41" s="142" t="str">
        <f>IF(ISERROR(VLOOKUP(A41,'[1]Z04 支出决算表(财决04表)'!$A$10:$J$500,4,FALSE)),"",VLOOKUP(A41,'[1]Z04 支出决算表(财决04表)'!$A$10:$J$500,4,FALSE))</f>
        <v/>
      </c>
      <c r="D41" s="143" t="str">
        <f>IF(ISERROR(VLOOKUP(A41,'[1]Z04 支出决算表(财决04表)'!$A$10:$J$500,5,FALSE)),"",VLOOKUP(A41,'[1]Z04 支出决算表(财决04表)'!$A$10:$J$500,5,FALSE))</f>
        <v/>
      </c>
      <c r="E41" s="143" t="str">
        <f>IF(ISERROR(VLOOKUP(A41,'[1]Z04 支出决算表(财决04表)'!$A$10:$J$500,6,FALSE)),"",VLOOKUP(A41,'[1]Z04 支出决算表(财决04表)'!$A$10:$J$500,6,FALSE))</f>
        <v/>
      </c>
      <c r="F41" s="143" t="str">
        <f>IF(ISERROR(VLOOKUP(A41,'[1]Z04 支出决算表(财决04表)'!$A$10:$J$500,7,FALSE)),"",VLOOKUP(A41,'[1]Z04 支出决算表(财决04表)'!$A$10:$J$500,7,FALSE))</f>
        <v/>
      </c>
      <c r="G41" s="143" t="str">
        <f>IF(ISERROR(VLOOKUP(A41,'[1]Z04 支出决算表(财决04表)'!$A$10:$J$500,8,FALSE)),"",VLOOKUP(A41,'[1]Z04 支出决算表(财决04表)'!$A$10:$J$500,8,FALSE))</f>
        <v/>
      </c>
      <c r="H41" s="143" t="str">
        <f>IF(ISERROR(VLOOKUP(A41,'[1]Z04 支出决算表(财决04表)'!$A$10:$J$500,9,FALSE)),"",VLOOKUP(A41,'[1]Z04 支出决算表(财决04表)'!$A$10:$J$500,9,FALSE))</f>
        <v/>
      </c>
      <c r="I41" s="143" t="str">
        <f>IF(ISERROR(VLOOKUP(A41,'[1]Z04 支出决算表(财决04表)'!$A$10:$J$500,10,FALSE)),"",VLOOKUP(A41,'[1]Z04 支出决算表(财决04表)'!$A$10:$J$500,10,FALSE))</f>
        <v/>
      </c>
      <c r="J41" s="153">
        <f>'[1]Z04 支出决算表(财决04表)'!$A40</f>
        <v>0</v>
      </c>
      <c r="K41" s="154">
        <f>'[1]Z04 支出决算表(财决04表)'!$E40</f>
        <v>0</v>
      </c>
      <c r="L41" s="128" t="str">
        <f t="shared" si="1"/>
        <v/>
      </c>
    </row>
    <row r="42" ht="22.7" customHeight="1" spans="1:12">
      <c r="A42" s="140" t="str">
        <f t="shared" si="0"/>
        <v/>
      </c>
      <c r="B42" s="141"/>
      <c r="C42" s="142" t="str">
        <f>IF(ISERROR(VLOOKUP(A42,'[1]Z04 支出决算表(财决04表)'!$A$10:$J$500,4,FALSE)),"",VLOOKUP(A42,'[1]Z04 支出决算表(财决04表)'!$A$10:$J$500,4,FALSE))</f>
        <v/>
      </c>
      <c r="D42" s="143" t="str">
        <f>IF(ISERROR(VLOOKUP(A42,'[1]Z04 支出决算表(财决04表)'!$A$10:$J$500,5,FALSE)),"",VLOOKUP(A42,'[1]Z04 支出决算表(财决04表)'!$A$10:$J$500,5,FALSE))</f>
        <v/>
      </c>
      <c r="E42" s="143" t="str">
        <f>IF(ISERROR(VLOOKUP(A42,'[1]Z04 支出决算表(财决04表)'!$A$10:$J$500,6,FALSE)),"",VLOOKUP(A42,'[1]Z04 支出决算表(财决04表)'!$A$10:$J$500,6,FALSE))</f>
        <v/>
      </c>
      <c r="F42" s="143" t="str">
        <f>IF(ISERROR(VLOOKUP(A42,'[1]Z04 支出决算表(财决04表)'!$A$10:$J$500,7,FALSE)),"",VLOOKUP(A42,'[1]Z04 支出决算表(财决04表)'!$A$10:$J$500,7,FALSE))</f>
        <v/>
      </c>
      <c r="G42" s="143" t="str">
        <f>IF(ISERROR(VLOOKUP(A42,'[1]Z04 支出决算表(财决04表)'!$A$10:$J$500,8,FALSE)),"",VLOOKUP(A42,'[1]Z04 支出决算表(财决04表)'!$A$10:$J$500,8,FALSE))</f>
        <v/>
      </c>
      <c r="H42" s="143" t="str">
        <f>IF(ISERROR(VLOOKUP(A42,'[1]Z04 支出决算表(财决04表)'!$A$10:$J$500,9,FALSE)),"",VLOOKUP(A42,'[1]Z04 支出决算表(财决04表)'!$A$10:$J$500,9,FALSE))</f>
        <v/>
      </c>
      <c r="I42" s="143" t="str">
        <f>IF(ISERROR(VLOOKUP(A42,'[1]Z04 支出决算表(财决04表)'!$A$10:$J$500,10,FALSE)),"",VLOOKUP(A42,'[1]Z04 支出决算表(财决04表)'!$A$10:$J$500,10,FALSE))</f>
        <v/>
      </c>
      <c r="J42" s="153">
        <f>'[1]Z04 支出决算表(财决04表)'!$A41</f>
        <v>0</v>
      </c>
      <c r="K42" s="154">
        <f>'[1]Z04 支出决算表(财决04表)'!$E41</f>
        <v>0</v>
      </c>
      <c r="L42" s="128" t="str">
        <f t="shared" si="1"/>
        <v/>
      </c>
    </row>
    <row r="43" ht="22.7" customHeight="1" spans="1:12">
      <c r="A43" s="140" t="str">
        <f t="shared" si="0"/>
        <v/>
      </c>
      <c r="B43" s="141"/>
      <c r="C43" s="142" t="str">
        <f>IF(ISERROR(VLOOKUP(A43,'[1]Z04 支出决算表(财决04表)'!$A$10:$J$500,4,FALSE)),"",VLOOKUP(A43,'[1]Z04 支出决算表(财决04表)'!$A$10:$J$500,4,FALSE))</f>
        <v/>
      </c>
      <c r="D43" s="143" t="str">
        <f>IF(ISERROR(VLOOKUP(A43,'[1]Z04 支出决算表(财决04表)'!$A$10:$J$500,5,FALSE)),"",VLOOKUP(A43,'[1]Z04 支出决算表(财决04表)'!$A$10:$J$500,5,FALSE))</f>
        <v/>
      </c>
      <c r="E43" s="143" t="str">
        <f>IF(ISERROR(VLOOKUP(A43,'[1]Z04 支出决算表(财决04表)'!$A$10:$J$500,6,FALSE)),"",VLOOKUP(A43,'[1]Z04 支出决算表(财决04表)'!$A$10:$J$500,6,FALSE))</f>
        <v/>
      </c>
      <c r="F43" s="143" t="str">
        <f>IF(ISERROR(VLOOKUP(A43,'[1]Z04 支出决算表(财决04表)'!$A$10:$J$500,7,FALSE)),"",VLOOKUP(A43,'[1]Z04 支出决算表(财决04表)'!$A$10:$J$500,7,FALSE))</f>
        <v/>
      </c>
      <c r="G43" s="143" t="str">
        <f>IF(ISERROR(VLOOKUP(A43,'[1]Z04 支出决算表(财决04表)'!$A$10:$J$500,8,FALSE)),"",VLOOKUP(A43,'[1]Z04 支出决算表(财决04表)'!$A$10:$J$500,8,FALSE))</f>
        <v/>
      </c>
      <c r="H43" s="143" t="str">
        <f>IF(ISERROR(VLOOKUP(A43,'[1]Z04 支出决算表(财决04表)'!$A$10:$J$500,9,FALSE)),"",VLOOKUP(A43,'[1]Z04 支出决算表(财决04表)'!$A$10:$J$500,9,FALSE))</f>
        <v/>
      </c>
      <c r="I43" s="143" t="str">
        <f>IF(ISERROR(VLOOKUP(A43,'[1]Z04 支出决算表(财决04表)'!$A$10:$J$500,10,FALSE)),"",VLOOKUP(A43,'[1]Z04 支出决算表(财决04表)'!$A$10:$J$500,10,FALSE))</f>
        <v/>
      </c>
      <c r="J43" s="153">
        <f>'[1]Z04 支出决算表(财决04表)'!$A42</f>
        <v>0</v>
      </c>
      <c r="K43" s="154">
        <f>'[1]Z04 支出决算表(财决04表)'!$E42</f>
        <v>0</v>
      </c>
      <c r="L43" s="128" t="str">
        <f t="shared" si="1"/>
        <v/>
      </c>
    </row>
    <row r="44" ht="22.7" customHeight="1" spans="1:12">
      <c r="A44" s="140" t="str">
        <f t="shared" si="0"/>
        <v/>
      </c>
      <c r="B44" s="141"/>
      <c r="C44" s="142" t="str">
        <f>IF(ISERROR(VLOOKUP(A44,'[1]Z04 支出决算表(财决04表)'!$A$10:$J$500,4,FALSE)),"",VLOOKUP(A44,'[1]Z04 支出决算表(财决04表)'!$A$10:$J$500,4,FALSE))</f>
        <v/>
      </c>
      <c r="D44" s="143" t="str">
        <f>IF(ISERROR(VLOOKUP(A44,'[1]Z04 支出决算表(财决04表)'!$A$10:$J$500,5,FALSE)),"",VLOOKUP(A44,'[1]Z04 支出决算表(财决04表)'!$A$10:$J$500,5,FALSE))</f>
        <v/>
      </c>
      <c r="E44" s="143" t="str">
        <f>IF(ISERROR(VLOOKUP(A44,'[1]Z04 支出决算表(财决04表)'!$A$10:$J$500,6,FALSE)),"",VLOOKUP(A44,'[1]Z04 支出决算表(财决04表)'!$A$10:$J$500,6,FALSE))</f>
        <v/>
      </c>
      <c r="F44" s="143" t="str">
        <f>IF(ISERROR(VLOOKUP(A44,'[1]Z04 支出决算表(财决04表)'!$A$10:$J$500,7,FALSE)),"",VLOOKUP(A44,'[1]Z04 支出决算表(财决04表)'!$A$10:$J$500,7,FALSE))</f>
        <v/>
      </c>
      <c r="G44" s="143" t="str">
        <f>IF(ISERROR(VLOOKUP(A44,'[1]Z04 支出决算表(财决04表)'!$A$10:$J$500,8,FALSE)),"",VLOOKUP(A44,'[1]Z04 支出决算表(财决04表)'!$A$10:$J$500,8,FALSE))</f>
        <v/>
      </c>
      <c r="H44" s="143" t="str">
        <f>IF(ISERROR(VLOOKUP(A44,'[1]Z04 支出决算表(财决04表)'!$A$10:$J$500,9,FALSE)),"",VLOOKUP(A44,'[1]Z04 支出决算表(财决04表)'!$A$10:$J$500,9,FALSE))</f>
        <v/>
      </c>
      <c r="I44" s="143" t="str">
        <f>IF(ISERROR(VLOOKUP(A44,'[1]Z04 支出决算表(财决04表)'!$A$10:$J$500,10,FALSE)),"",VLOOKUP(A44,'[1]Z04 支出决算表(财决04表)'!$A$10:$J$500,10,FALSE))</f>
        <v/>
      </c>
      <c r="J44" s="153">
        <f>'[1]Z04 支出决算表(财决04表)'!$A43</f>
        <v>0</v>
      </c>
      <c r="K44" s="154">
        <f>'[1]Z04 支出决算表(财决04表)'!$E43</f>
        <v>0</v>
      </c>
      <c r="L44" s="128" t="str">
        <f t="shared" si="1"/>
        <v/>
      </c>
    </row>
    <row r="45" ht="22.7" customHeight="1" spans="1:12">
      <c r="A45" s="140" t="str">
        <f t="shared" si="0"/>
        <v/>
      </c>
      <c r="B45" s="141"/>
      <c r="C45" s="142" t="str">
        <f>IF(ISERROR(VLOOKUP(A45,'[1]Z04 支出决算表(财决04表)'!$A$10:$J$500,4,FALSE)),"",VLOOKUP(A45,'[1]Z04 支出决算表(财决04表)'!$A$10:$J$500,4,FALSE))</f>
        <v/>
      </c>
      <c r="D45" s="143" t="str">
        <f>IF(ISERROR(VLOOKUP(A45,'[1]Z04 支出决算表(财决04表)'!$A$10:$J$500,5,FALSE)),"",VLOOKUP(A45,'[1]Z04 支出决算表(财决04表)'!$A$10:$J$500,5,FALSE))</f>
        <v/>
      </c>
      <c r="E45" s="143" t="str">
        <f>IF(ISERROR(VLOOKUP(A45,'[1]Z04 支出决算表(财决04表)'!$A$10:$J$500,6,FALSE)),"",VLOOKUP(A45,'[1]Z04 支出决算表(财决04表)'!$A$10:$J$500,6,FALSE))</f>
        <v/>
      </c>
      <c r="F45" s="143" t="str">
        <f>IF(ISERROR(VLOOKUP(A45,'[1]Z04 支出决算表(财决04表)'!$A$10:$J$500,7,FALSE)),"",VLOOKUP(A45,'[1]Z04 支出决算表(财决04表)'!$A$10:$J$500,7,FALSE))</f>
        <v/>
      </c>
      <c r="G45" s="143" t="str">
        <f>IF(ISERROR(VLOOKUP(A45,'[1]Z04 支出决算表(财决04表)'!$A$10:$J$500,8,FALSE)),"",VLOOKUP(A45,'[1]Z04 支出决算表(财决04表)'!$A$10:$J$500,8,FALSE))</f>
        <v/>
      </c>
      <c r="H45" s="143" t="str">
        <f>IF(ISERROR(VLOOKUP(A45,'[1]Z04 支出决算表(财决04表)'!$A$10:$J$500,9,FALSE)),"",VLOOKUP(A45,'[1]Z04 支出决算表(财决04表)'!$A$10:$J$500,9,FALSE))</f>
        <v/>
      </c>
      <c r="I45" s="143" t="str">
        <f>IF(ISERROR(VLOOKUP(A45,'[1]Z04 支出决算表(财决04表)'!$A$10:$J$500,10,FALSE)),"",VLOOKUP(A45,'[1]Z04 支出决算表(财决04表)'!$A$10:$J$500,10,FALSE))</f>
        <v/>
      </c>
      <c r="J45" s="153">
        <f>'[1]Z04 支出决算表(财决04表)'!$A44</f>
        <v>0</v>
      </c>
      <c r="K45" s="154">
        <f>'[1]Z04 支出决算表(财决04表)'!$E44</f>
        <v>0</v>
      </c>
      <c r="L45" s="128" t="str">
        <f t="shared" si="1"/>
        <v/>
      </c>
    </row>
    <row r="46" ht="22.7" customHeight="1" spans="1:12">
      <c r="A46" s="140" t="str">
        <f t="shared" si="0"/>
        <v/>
      </c>
      <c r="B46" s="141"/>
      <c r="C46" s="142" t="str">
        <f>IF(ISERROR(VLOOKUP(A46,'[1]Z04 支出决算表(财决04表)'!$A$10:$J$500,4,FALSE)),"",VLOOKUP(A46,'[1]Z04 支出决算表(财决04表)'!$A$10:$J$500,4,FALSE))</f>
        <v/>
      </c>
      <c r="D46" s="143" t="str">
        <f>IF(ISERROR(VLOOKUP(A46,'[1]Z04 支出决算表(财决04表)'!$A$10:$J$500,5,FALSE)),"",VLOOKUP(A46,'[1]Z04 支出决算表(财决04表)'!$A$10:$J$500,5,FALSE))</f>
        <v/>
      </c>
      <c r="E46" s="143" t="str">
        <f>IF(ISERROR(VLOOKUP(A46,'[1]Z04 支出决算表(财决04表)'!$A$10:$J$500,6,FALSE)),"",VLOOKUP(A46,'[1]Z04 支出决算表(财决04表)'!$A$10:$J$500,6,FALSE))</f>
        <v/>
      </c>
      <c r="F46" s="143" t="str">
        <f>IF(ISERROR(VLOOKUP(A46,'[1]Z04 支出决算表(财决04表)'!$A$10:$J$500,7,FALSE)),"",VLOOKUP(A46,'[1]Z04 支出决算表(财决04表)'!$A$10:$J$500,7,FALSE))</f>
        <v/>
      </c>
      <c r="G46" s="143" t="str">
        <f>IF(ISERROR(VLOOKUP(A46,'[1]Z04 支出决算表(财决04表)'!$A$10:$J$500,8,FALSE)),"",VLOOKUP(A46,'[1]Z04 支出决算表(财决04表)'!$A$10:$J$500,8,FALSE))</f>
        <v/>
      </c>
      <c r="H46" s="143" t="str">
        <f>IF(ISERROR(VLOOKUP(A46,'[1]Z04 支出决算表(财决04表)'!$A$10:$J$500,9,FALSE)),"",VLOOKUP(A46,'[1]Z04 支出决算表(财决04表)'!$A$10:$J$500,9,FALSE))</f>
        <v/>
      </c>
      <c r="I46" s="143" t="str">
        <f>IF(ISERROR(VLOOKUP(A46,'[1]Z04 支出决算表(财决04表)'!$A$10:$J$500,10,FALSE)),"",VLOOKUP(A46,'[1]Z04 支出决算表(财决04表)'!$A$10:$J$500,10,FALSE))</f>
        <v/>
      </c>
      <c r="J46" s="153">
        <f>'[1]Z04 支出决算表(财决04表)'!$A45</f>
        <v>0</v>
      </c>
      <c r="K46" s="154">
        <f>'[1]Z04 支出决算表(财决04表)'!$E45</f>
        <v>0</v>
      </c>
      <c r="L46" s="128" t="str">
        <f t="shared" si="1"/>
        <v/>
      </c>
    </row>
    <row r="47" ht="22.7" customHeight="1" spans="1:12">
      <c r="A47" s="140" t="str">
        <f t="shared" si="0"/>
        <v/>
      </c>
      <c r="B47" s="141"/>
      <c r="C47" s="142" t="str">
        <f>IF(ISERROR(VLOOKUP(A47,'[1]Z04 支出决算表(财决04表)'!$A$10:$J$500,4,FALSE)),"",VLOOKUP(A47,'[1]Z04 支出决算表(财决04表)'!$A$10:$J$500,4,FALSE))</f>
        <v/>
      </c>
      <c r="D47" s="143" t="str">
        <f>IF(ISERROR(VLOOKUP(A47,'[1]Z04 支出决算表(财决04表)'!$A$10:$J$500,5,FALSE)),"",VLOOKUP(A47,'[1]Z04 支出决算表(财决04表)'!$A$10:$J$500,5,FALSE))</f>
        <v/>
      </c>
      <c r="E47" s="143" t="str">
        <f>IF(ISERROR(VLOOKUP(A47,'[1]Z04 支出决算表(财决04表)'!$A$10:$J$500,6,FALSE)),"",VLOOKUP(A47,'[1]Z04 支出决算表(财决04表)'!$A$10:$J$500,6,FALSE))</f>
        <v/>
      </c>
      <c r="F47" s="143" t="str">
        <f>IF(ISERROR(VLOOKUP(A47,'[1]Z04 支出决算表(财决04表)'!$A$10:$J$500,7,FALSE)),"",VLOOKUP(A47,'[1]Z04 支出决算表(财决04表)'!$A$10:$J$500,7,FALSE))</f>
        <v/>
      </c>
      <c r="G47" s="143" t="str">
        <f>IF(ISERROR(VLOOKUP(A47,'[1]Z04 支出决算表(财决04表)'!$A$10:$J$500,8,FALSE)),"",VLOOKUP(A47,'[1]Z04 支出决算表(财决04表)'!$A$10:$J$500,8,FALSE))</f>
        <v/>
      </c>
      <c r="H47" s="143" t="str">
        <f>IF(ISERROR(VLOOKUP(A47,'[1]Z04 支出决算表(财决04表)'!$A$10:$J$500,9,FALSE)),"",VLOOKUP(A47,'[1]Z04 支出决算表(财决04表)'!$A$10:$J$500,9,FALSE))</f>
        <v/>
      </c>
      <c r="I47" s="143" t="str">
        <f>IF(ISERROR(VLOOKUP(A47,'[1]Z04 支出决算表(财决04表)'!$A$10:$J$500,10,FALSE)),"",VLOOKUP(A47,'[1]Z04 支出决算表(财决04表)'!$A$10:$J$500,10,FALSE))</f>
        <v/>
      </c>
      <c r="J47" s="153">
        <f>'[1]Z04 支出决算表(财决04表)'!$A46</f>
        <v>0</v>
      </c>
      <c r="K47" s="154">
        <f>'[1]Z04 支出决算表(财决04表)'!$E46</f>
        <v>0</v>
      </c>
      <c r="L47" s="128" t="str">
        <f t="shared" si="1"/>
        <v/>
      </c>
    </row>
    <row r="48" ht="22.7" customHeight="1" spans="1:12">
      <c r="A48" s="140" t="str">
        <f t="shared" si="0"/>
        <v/>
      </c>
      <c r="B48" s="141"/>
      <c r="C48" s="142" t="str">
        <f>IF(ISERROR(VLOOKUP(A48,'[1]Z04 支出决算表(财决04表)'!$A$10:$J$500,4,FALSE)),"",VLOOKUP(A48,'[1]Z04 支出决算表(财决04表)'!$A$10:$J$500,4,FALSE))</f>
        <v/>
      </c>
      <c r="D48" s="143" t="str">
        <f>IF(ISERROR(VLOOKUP(A48,'[1]Z04 支出决算表(财决04表)'!$A$10:$J$500,5,FALSE)),"",VLOOKUP(A48,'[1]Z04 支出决算表(财决04表)'!$A$10:$J$500,5,FALSE))</f>
        <v/>
      </c>
      <c r="E48" s="143" t="str">
        <f>IF(ISERROR(VLOOKUP(A48,'[1]Z04 支出决算表(财决04表)'!$A$10:$J$500,6,FALSE)),"",VLOOKUP(A48,'[1]Z04 支出决算表(财决04表)'!$A$10:$J$500,6,FALSE))</f>
        <v/>
      </c>
      <c r="F48" s="143" t="str">
        <f>IF(ISERROR(VLOOKUP(A48,'[1]Z04 支出决算表(财决04表)'!$A$10:$J$500,7,FALSE)),"",VLOOKUP(A48,'[1]Z04 支出决算表(财决04表)'!$A$10:$J$500,7,FALSE))</f>
        <v/>
      </c>
      <c r="G48" s="143" t="str">
        <f>IF(ISERROR(VLOOKUP(A48,'[1]Z04 支出决算表(财决04表)'!$A$10:$J$500,8,FALSE)),"",VLOOKUP(A48,'[1]Z04 支出决算表(财决04表)'!$A$10:$J$500,8,FALSE))</f>
        <v/>
      </c>
      <c r="H48" s="143" t="str">
        <f>IF(ISERROR(VLOOKUP(A48,'[1]Z04 支出决算表(财决04表)'!$A$10:$J$500,9,FALSE)),"",VLOOKUP(A48,'[1]Z04 支出决算表(财决04表)'!$A$10:$J$500,9,FALSE))</f>
        <v/>
      </c>
      <c r="I48" s="143" t="str">
        <f>IF(ISERROR(VLOOKUP(A48,'[1]Z04 支出决算表(财决04表)'!$A$10:$J$500,10,FALSE)),"",VLOOKUP(A48,'[1]Z04 支出决算表(财决04表)'!$A$10:$J$500,10,FALSE))</f>
        <v/>
      </c>
      <c r="J48" s="153">
        <f>'[1]Z04 支出决算表(财决04表)'!$A47</f>
        <v>0</v>
      </c>
      <c r="K48" s="154">
        <f>'[1]Z04 支出决算表(财决04表)'!$E47</f>
        <v>0</v>
      </c>
      <c r="L48" s="128" t="str">
        <f t="shared" si="1"/>
        <v/>
      </c>
    </row>
    <row r="49" ht="22.7" customHeight="1" spans="1:12">
      <c r="A49" s="140" t="str">
        <f t="shared" si="0"/>
        <v/>
      </c>
      <c r="B49" s="141"/>
      <c r="C49" s="142" t="str">
        <f>IF(ISERROR(VLOOKUP(A49,'[1]Z04 支出决算表(财决04表)'!$A$10:$J$500,4,FALSE)),"",VLOOKUP(A49,'[1]Z04 支出决算表(财决04表)'!$A$10:$J$500,4,FALSE))</f>
        <v/>
      </c>
      <c r="D49" s="143" t="str">
        <f>IF(ISERROR(VLOOKUP(A49,'[1]Z04 支出决算表(财决04表)'!$A$10:$J$500,5,FALSE)),"",VLOOKUP(A49,'[1]Z04 支出决算表(财决04表)'!$A$10:$J$500,5,FALSE))</f>
        <v/>
      </c>
      <c r="E49" s="143" t="str">
        <f>IF(ISERROR(VLOOKUP(A49,'[1]Z04 支出决算表(财决04表)'!$A$10:$J$500,6,FALSE)),"",VLOOKUP(A49,'[1]Z04 支出决算表(财决04表)'!$A$10:$J$500,6,FALSE))</f>
        <v/>
      </c>
      <c r="F49" s="143" t="str">
        <f>IF(ISERROR(VLOOKUP(A49,'[1]Z04 支出决算表(财决04表)'!$A$10:$J$500,7,FALSE)),"",VLOOKUP(A49,'[1]Z04 支出决算表(财决04表)'!$A$10:$J$500,7,FALSE))</f>
        <v/>
      </c>
      <c r="G49" s="143" t="str">
        <f>IF(ISERROR(VLOOKUP(A49,'[1]Z04 支出决算表(财决04表)'!$A$10:$J$500,8,FALSE)),"",VLOOKUP(A49,'[1]Z04 支出决算表(财决04表)'!$A$10:$J$500,8,FALSE))</f>
        <v/>
      </c>
      <c r="H49" s="143" t="str">
        <f>IF(ISERROR(VLOOKUP(A49,'[1]Z04 支出决算表(财决04表)'!$A$10:$J$500,9,FALSE)),"",VLOOKUP(A49,'[1]Z04 支出决算表(财决04表)'!$A$10:$J$500,9,FALSE))</f>
        <v/>
      </c>
      <c r="I49" s="143" t="str">
        <f>IF(ISERROR(VLOOKUP(A49,'[1]Z04 支出决算表(财决04表)'!$A$10:$J$500,10,FALSE)),"",VLOOKUP(A49,'[1]Z04 支出决算表(财决04表)'!$A$10:$J$500,10,FALSE))</f>
        <v/>
      </c>
      <c r="J49" s="153">
        <f>'[1]Z04 支出决算表(财决04表)'!$A48</f>
        <v>0</v>
      </c>
      <c r="K49" s="154">
        <f>'[1]Z04 支出决算表(财决04表)'!$E48</f>
        <v>0</v>
      </c>
      <c r="L49" s="128" t="str">
        <f t="shared" si="1"/>
        <v/>
      </c>
    </row>
    <row r="50" ht="22.7" customHeight="1" spans="1:12">
      <c r="A50" s="140" t="str">
        <f t="shared" si="0"/>
        <v/>
      </c>
      <c r="B50" s="141"/>
      <c r="C50" s="142" t="str">
        <f>IF(ISERROR(VLOOKUP(A50,'[1]Z04 支出决算表(财决04表)'!$A$10:$J$500,4,FALSE)),"",VLOOKUP(A50,'[1]Z04 支出决算表(财决04表)'!$A$10:$J$500,4,FALSE))</f>
        <v/>
      </c>
      <c r="D50" s="143" t="str">
        <f>IF(ISERROR(VLOOKUP(A50,'[1]Z04 支出决算表(财决04表)'!$A$10:$J$500,5,FALSE)),"",VLOOKUP(A50,'[1]Z04 支出决算表(财决04表)'!$A$10:$J$500,5,FALSE))</f>
        <v/>
      </c>
      <c r="E50" s="143" t="str">
        <f>IF(ISERROR(VLOOKUP(A50,'[1]Z04 支出决算表(财决04表)'!$A$10:$J$500,6,FALSE)),"",VLOOKUP(A50,'[1]Z04 支出决算表(财决04表)'!$A$10:$J$500,6,FALSE))</f>
        <v/>
      </c>
      <c r="F50" s="143" t="str">
        <f>IF(ISERROR(VLOOKUP(A50,'[1]Z04 支出决算表(财决04表)'!$A$10:$J$500,7,FALSE)),"",VLOOKUP(A50,'[1]Z04 支出决算表(财决04表)'!$A$10:$J$500,7,FALSE))</f>
        <v/>
      </c>
      <c r="G50" s="143" t="str">
        <f>IF(ISERROR(VLOOKUP(A50,'[1]Z04 支出决算表(财决04表)'!$A$10:$J$500,8,FALSE)),"",VLOOKUP(A50,'[1]Z04 支出决算表(财决04表)'!$A$10:$J$500,8,FALSE))</f>
        <v/>
      </c>
      <c r="H50" s="143" t="str">
        <f>IF(ISERROR(VLOOKUP(A50,'[1]Z04 支出决算表(财决04表)'!$A$10:$J$500,9,FALSE)),"",VLOOKUP(A50,'[1]Z04 支出决算表(财决04表)'!$A$10:$J$500,9,FALSE))</f>
        <v/>
      </c>
      <c r="I50" s="143" t="str">
        <f>IF(ISERROR(VLOOKUP(A50,'[1]Z04 支出决算表(财决04表)'!$A$10:$J$500,10,FALSE)),"",VLOOKUP(A50,'[1]Z04 支出决算表(财决04表)'!$A$10:$J$500,10,FALSE))</f>
        <v/>
      </c>
      <c r="J50" s="153">
        <f>'[1]Z04 支出决算表(财决04表)'!$A49</f>
        <v>0</v>
      </c>
      <c r="K50" s="154">
        <f>'[1]Z04 支出决算表(财决04表)'!$E49</f>
        <v>0</v>
      </c>
      <c r="L50" s="128" t="str">
        <f t="shared" si="1"/>
        <v/>
      </c>
    </row>
    <row r="51" ht="22.7" customHeight="1" spans="1:12">
      <c r="A51" s="140" t="str">
        <f t="shared" si="0"/>
        <v/>
      </c>
      <c r="B51" s="141"/>
      <c r="C51" s="142" t="str">
        <f>IF(ISERROR(VLOOKUP(A51,'[1]Z04 支出决算表(财决04表)'!$A$10:$J$500,4,FALSE)),"",VLOOKUP(A51,'[1]Z04 支出决算表(财决04表)'!$A$10:$J$500,4,FALSE))</f>
        <v/>
      </c>
      <c r="D51" s="143" t="str">
        <f>IF(ISERROR(VLOOKUP(A51,'[1]Z04 支出决算表(财决04表)'!$A$10:$J$500,5,FALSE)),"",VLOOKUP(A51,'[1]Z04 支出决算表(财决04表)'!$A$10:$J$500,5,FALSE))</f>
        <v/>
      </c>
      <c r="E51" s="143" t="str">
        <f>IF(ISERROR(VLOOKUP(A51,'[1]Z04 支出决算表(财决04表)'!$A$10:$J$500,6,FALSE)),"",VLOOKUP(A51,'[1]Z04 支出决算表(财决04表)'!$A$10:$J$500,6,FALSE))</f>
        <v/>
      </c>
      <c r="F51" s="143" t="str">
        <f>IF(ISERROR(VLOOKUP(A51,'[1]Z04 支出决算表(财决04表)'!$A$10:$J$500,7,FALSE)),"",VLOOKUP(A51,'[1]Z04 支出决算表(财决04表)'!$A$10:$J$500,7,FALSE))</f>
        <v/>
      </c>
      <c r="G51" s="143" t="str">
        <f>IF(ISERROR(VLOOKUP(A51,'[1]Z04 支出决算表(财决04表)'!$A$10:$J$500,8,FALSE)),"",VLOOKUP(A51,'[1]Z04 支出决算表(财决04表)'!$A$10:$J$500,8,FALSE))</f>
        <v/>
      </c>
      <c r="H51" s="143" t="str">
        <f>IF(ISERROR(VLOOKUP(A51,'[1]Z04 支出决算表(财决04表)'!$A$10:$J$500,9,FALSE)),"",VLOOKUP(A51,'[1]Z04 支出决算表(财决04表)'!$A$10:$J$500,9,FALSE))</f>
        <v/>
      </c>
      <c r="I51" s="143" t="str">
        <f>IF(ISERROR(VLOOKUP(A51,'[1]Z04 支出决算表(财决04表)'!$A$10:$J$500,10,FALSE)),"",VLOOKUP(A51,'[1]Z04 支出决算表(财决04表)'!$A$10:$J$500,10,FALSE))</f>
        <v/>
      </c>
      <c r="J51" s="153">
        <f>'[1]Z04 支出决算表(财决04表)'!$A50</f>
        <v>0</v>
      </c>
      <c r="K51" s="154">
        <f>'[1]Z04 支出决算表(财决04表)'!$E50</f>
        <v>0</v>
      </c>
      <c r="L51" s="128" t="str">
        <f t="shared" si="1"/>
        <v/>
      </c>
    </row>
    <row r="52" ht="22.7" customHeight="1" spans="1:12">
      <c r="A52" s="140" t="str">
        <f t="shared" si="0"/>
        <v/>
      </c>
      <c r="B52" s="141"/>
      <c r="C52" s="142" t="str">
        <f>IF(ISERROR(VLOOKUP(A52,'[1]Z04 支出决算表(财决04表)'!$A$10:$J$500,4,FALSE)),"",VLOOKUP(A52,'[1]Z04 支出决算表(财决04表)'!$A$10:$J$500,4,FALSE))</f>
        <v/>
      </c>
      <c r="D52" s="143" t="str">
        <f>IF(ISERROR(VLOOKUP(A52,'[1]Z04 支出决算表(财决04表)'!$A$10:$J$500,5,FALSE)),"",VLOOKUP(A52,'[1]Z04 支出决算表(财决04表)'!$A$10:$J$500,5,FALSE))</f>
        <v/>
      </c>
      <c r="E52" s="143" t="str">
        <f>IF(ISERROR(VLOOKUP(A52,'[1]Z04 支出决算表(财决04表)'!$A$10:$J$500,6,FALSE)),"",VLOOKUP(A52,'[1]Z04 支出决算表(财决04表)'!$A$10:$J$500,6,FALSE))</f>
        <v/>
      </c>
      <c r="F52" s="143" t="str">
        <f>IF(ISERROR(VLOOKUP(A52,'[1]Z04 支出决算表(财决04表)'!$A$10:$J$500,7,FALSE)),"",VLOOKUP(A52,'[1]Z04 支出决算表(财决04表)'!$A$10:$J$500,7,FALSE))</f>
        <v/>
      </c>
      <c r="G52" s="143" t="str">
        <f>IF(ISERROR(VLOOKUP(A52,'[1]Z04 支出决算表(财决04表)'!$A$10:$J$500,8,FALSE)),"",VLOOKUP(A52,'[1]Z04 支出决算表(财决04表)'!$A$10:$J$500,8,FALSE))</f>
        <v/>
      </c>
      <c r="H52" s="143" t="str">
        <f>IF(ISERROR(VLOOKUP(A52,'[1]Z04 支出决算表(财决04表)'!$A$10:$J$500,9,FALSE)),"",VLOOKUP(A52,'[1]Z04 支出决算表(财决04表)'!$A$10:$J$500,9,FALSE))</f>
        <v/>
      </c>
      <c r="I52" s="143" t="str">
        <f>IF(ISERROR(VLOOKUP(A52,'[1]Z04 支出决算表(财决04表)'!$A$10:$J$500,10,FALSE)),"",VLOOKUP(A52,'[1]Z04 支出决算表(财决04表)'!$A$10:$J$500,10,FALSE))</f>
        <v/>
      </c>
      <c r="J52" s="153">
        <f>'[1]Z04 支出决算表(财决04表)'!$A51</f>
        <v>0</v>
      </c>
      <c r="K52" s="154">
        <f>'[1]Z04 支出决算表(财决04表)'!$E51</f>
        <v>0</v>
      </c>
      <c r="L52" s="128" t="str">
        <f t="shared" si="1"/>
        <v/>
      </c>
    </row>
    <row r="53" ht="22.7" customHeight="1" spans="1:12">
      <c r="A53" s="140" t="str">
        <f t="shared" si="0"/>
        <v/>
      </c>
      <c r="B53" s="141"/>
      <c r="C53" s="142" t="str">
        <f>IF(ISERROR(VLOOKUP(A53,'[1]Z04 支出决算表(财决04表)'!$A$10:$J$500,4,FALSE)),"",VLOOKUP(A53,'[1]Z04 支出决算表(财决04表)'!$A$10:$J$500,4,FALSE))</f>
        <v/>
      </c>
      <c r="D53" s="143" t="str">
        <f>IF(ISERROR(VLOOKUP(A53,'[1]Z04 支出决算表(财决04表)'!$A$10:$J$500,5,FALSE)),"",VLOOKUP(A53,'[1]Z04 支出决算表(财决04表)'!$A$10:$J$500,5,FALSE))</f>
        <v/>
      </c>
      <c r="E53" s="143" t="str">
        <f>IF(ISERROR(VLOOKUP(A53,'[1]Z04 支出决算表(财决04表)'!$A$10:$J$500,6,FALSE)),"",VLOOKUP(A53,'[1]Z04 支出决算表(财决04表)'!$A$10:$J$500,6,FALSE))</f>
        <v/>
      </c>
      <c r="F53" s="143" t="str">
        <f>IF(ISERROR(VLOOKUP(A53,'[1]Z04 支出决算表(财决04表)'!$A$10:$J$500,7,FALSE)),"",VLOOKUP(A53,'[1]Z04 支出决算表(财决04表)'!$A$10:$J$500,7,FALSE))</f>
        <v/>
      </c>
      <c r="G53" s="143" t="str">
        <f>IF(ISERROR(VLOOKUP(A53,'[1]Z04 支出决算表(财决04表)'!$A$10:$J$500,8,FALSE)),"",VLOOKUP(A53,'[1]Z04 支出决算表(财决04表)'!$A$10:$J$500,8,FALSE))</f>
        <v/>
      </c>
      <c r="H53" s="143" t="str">
        <f>IF(ISERROR(VLOOKUP(A53,'[1]Z04 支出决算表(财决04表)'!$A$10:$J$500,9,FALSE)),"",VLOOKUP(A53,'[1]Z04 支出决算表(财决04表)'!$A$10:$J$500,9,FALSE))</f>
        <v/>
      </c>
      <c r="I53" s="143" t="str">
        <f>IF(ISERROR(VLOOKUP(A53,'[1]Z04 支出决算表(财决04表)'!$A$10:$J$500,10,FALSE)),"",VLOOKUP(A53,'[1]Z04 支出决算表(财决04表)'!$A$10:$J$500,10,FALSE))</f>
        <v/>
      </c>
      <c r="J53" s="153">
        <f>'[1]Z04 支出决算表(财决04表)'!$A52</f>
        <v>0</v>
      </c>
      <c r="K53" s="154">
        <f>'[1]Z04 支出决算表(财决04表)'!$E52</f>
        <v>0</v>
      </c>
      <c r="L53" s="128" t="str">
        <f t="shared" si="1"/>
        <v/>
      </c>
    </row>
    <row r="54" ht="22.7" customHeight="1" spans="1:12">
      <c r="A54" s="140" t="str">
        <f t="shared" si="0"/>
        <v/>
      </c>
      <c r="B54" s="141"/>
      <c r="C54" s="142" t="str">
        <f>IF(ISERROR(VLOOKUP(A54,'[1]Z04 支出决算表(财决04表)'!$A$10:$J$500,4,FALSE)),"",VLOOKUP(A54,'[1]Z04 支出决算表(财决04表)'!$A$10:$J$500,4,FALSE))</f>
        <v/>
      </c>
      <c r="D54" s="143" t="str">
        <f>IF(ISERROR(VLOOKUP(A54,'[1]Z04 支出决算表(财决04表)'!$A$10:$J$500,5,FALSE)),"",VLOOKUP(A54,'[1]Z04 支出决算表(财决04表)'!$A$10:$J$500,5,FALSE))</f>
        <v/>
      </c>
      <c r="E54" s="143" t="str">
        <f>IF(ISERROR(VLOOKUP(A54,'[1]Z04 支出决算表(财决04表)'!$A$10:$J$500,6,FALSE)),"",VLOOKUP(A54,'[1]Z04 支出决算表(财决04表)'!$A$10:$J$500,6,FALSE))</f>
        <v/>
      </c>
      <c r="F54" s="143" t="str">
        <f>IF(ISERROR(VLOOKUP(A54,'[1]Z04 支出决算表(财决04表)'!$A$10:$J$500,7,FALSE)),"",VLOOKUP(A54,'[1]Z04 支出决算表(财决04表)'!$A$10:$J$500,7,FALSE))</f>
        <v/>
      </c>
      <c r="G54" s="143" t="str">
        <f>IF(ISERROR(VLOOKUP(A54,'[1]Z04 支出决算表(财决04表)'!$A$10:$J$500,8,FALSE)),"",VLOOKUP(A54,'[1]Z04 支出决算表(财决04表)'!$A$10:$J$500,8,FALSE))</f>
        <v/>
      </c>
      <c r="H54" s="143" t="str">
        <f>IF(ISERROR(VLOOKUP(A54,'[1]Z04 支出决算表(财决04表)'!$A$10:$J$500,9,FALSE)),"",VLOOKUP(A54,'[1]Z04 支出决算表(财决04表)'!$A$10:$J$500,9,FALSE))</f>
        <v/>
      </c>
      <c r="I54" s="143" t="str">
        <f>IF(ISERROR(VLOOKUP(A54,'[1]Z04 支出决算表(财决04表)'!$A$10:$J$500,10,FALSE)),"",VLOOKUP(A54,'[1]Z04 支出决算表(财决04表)'!$A$10:$J$500,10,FALSE))</f>
        <v/>
      </c>
      <c r="J54" s="153">
        <f>'[1]Z04 支出决算表(财决04表)'!$A53</f>
        <v>0</v>
      </c>
      <c r="K54" s="154">
        <f>'[1]Z04 支出决算表(财决04表)'!$E53</f>
        <v>0</v>
      </c>
      <c r="L54" s="128" t="str">
        <f t="shared" si="1"/>
        <v/>
      </c>
    </row>
    <row r="55" ht="22.7" customHeight="1" spans="1:12">
      <c r="A55" s="140" t="str">
        <f t="shared" si="0"/>
        <v/>
      </c>
      <c r="B55" s="141"/>
      <c r="C55" s="142" t="str">
        <f>IF(ISERROR(VLOOKUP(A55,'[1]Z04 支出决算表(财决04表)'!$A$10:$J$500,4,FALSE)),"",VLOOKUP(A55,'[1]Z04 支出决算表(财决04表)'!$A$10:$J$500,4,FALSE))</f>
        <v/>
      </c>
      <c r="D55" s="143" t="str">
        <f>IF(ISERROR(VLOOKUP(A55,'[1]Z04 支出决算表(财决04表)'!$A$10:$J$500,5,FALSE)),"",VLOOKUP(A55,'[1]Z04 支出决算表(财决04表)'!$A$10:$J$500,5,FALSE))</f>
        <v/>
      </c>
      <c r="E55" s="143" t="str">
        <f>IF(ISERROR(VLOOKUP(A55,'[1]Z04 支出决算表(财决04表)'!$A$10:$J$500,6,FALSE)),"",VLOOKUP(A55,'[1]Z04 支出决算表(财决04表)'!$A$10:$J$500,6,FALSE))</f>
        <v/>
      </c>
      <c r="F55" s="143" t="str">
        <f>IF(ISERROR(VLOOKUP(A55,'[1]Z04 支出决算表(财决04表)'!$A$10:$J$500,7,FALSE)),"",VLOOKUP(A55,'[1]Z04 支出决算表(财决04表)'!$A$10:$J$500,7,FALSE))</f>
        <v/>
      </c>
      <c r="G55" s="143" t="str">
        <f>IF(ISERROR(VLOOKUP(A55,'[1]Z04 支出决算表(财决04表)'!$A$10:$J$500,8,FALSE)),"",VLOOKUP(A55,'[1]Z04 支出决算表(财决04表)'!$A$10:$J$500,8,FALSE))</f>
        <v/>
      </c>
      <c r="H55" s="143" t="str">
        <f>IF(ISERROR(VLOOKUP(A55,'[1]Z04 支出决算表(财决04表)'!$A$10:$J$500,9,FALSE)),"",VLOOKUP(A55,'[1]Z04 支出决算表(财决04表)'!$A$10:$J$500,9,FALSE))</f>
        <v/>
      </c>
      <c r="I55" s="143" t="str">
        <f>IF(ISERROR(VLOOKUP(A55,'[1]Z04 支出决算表(财决04表)'!$A$10:$J$500,10,FALSE)),"",VLOOKUP(A55,'[1]Z04 支出决算表(财决04表)'!$A$10:$J$500,10,FALSE))</f>
        <v/>
      </c>
      <c r="J55" s="153">
        <f>'[1]Z04 支出决算表(财决04表)'!$A54</f>
        <v>0</v>
      </c>
      <c r="K55" s="154">
        <f>'[1]Z04 支出决算表(财决04表)'!$E54</f>
        <v>0</v>
      </c>
      <c r="L55" s="128" t="str">
        <f t="shared" si="1"/>
        <v/>
      </c>
    </row>
    <row r="56" ht="22.7" customHeight="1" spans="1:12">
      <c r="A56" s="140" t="str">
        <f t="shared" si="0"/>
        <v/>
      </c>
      <c r="B56" s="141"/>
      <c r="C56" s="142" t="str">
        <f>IF(ISERROR(VLOOKUP(A56,'[1]Z04 支出决算表(财决04表)'!$A$10:$J$500,4,FALSE)),"",VLOOKUP(A56,'[1]Z04 支出决算表(财决04表)'!$A$10:$J$500,4,FALSE))</f>
        <v/>
      </c>
      <c r="D56" s="143" t="str">
        <f>IF(ISERROR(VLOOKUP(A56,'[1]Z04 支出决算表(财决04表)'!$A$10:$J$500,5,FALSE)),"",VLOOKUP(A56,'[1]Z04 支出决算表(财决04表)'!$A$10:$J$500,5,FALSE))</f>
        <v/>
      </c>
      <c r="E56" s="143" t="str">
        <f>IF(ISERROR(VLOOKUP(A56,'[1]Z04 支出决算表(财决04表)'!$A$10:$J$500,6,FALSE)),"",VLOOKUP(A56,'[1]Z04 支出决算表(财决04表)'!$A$10:$J$500,6,FALSE))</f>
        <v/>
      </c>
      <c r="F56" s="143" t="str">
        <f>IF(ISERROR(VLOOKUP(A56,'[1]Z04 支出决算表(财决04表)'!$A$10:$J$500,7,FALSE)),"",VLOOKUP(A56,'[1]Z04 支出决算表(财决04表)'!$A$10:$J$500,7,FALSE))</f>
        <v/>
      </c>
      <c r="G56" s="143" t="str">
        <f>IF(ISERROR(VLOOKUP(A56,'[1]Z04 支出决算表(财决04表)'!$A$10:$J$500,8,FALSE)),"",VLOOKUP(A56,'[1]Z04 支出决算表(财决04表)'!$A$10:$J$500,8,FALSE))</f>
        <v/>
      </c>
      <c r="H56" s="143" t="str">
        <f>IF(ISERROR(VLOOKUP(A56,'[1]Z04 支出决算表(财决04表)'!$A$10:$J$500,9,FALSE)),"",VLOOKUP(A56,'[1]Z04 支出决算表(财决04表)'!$A$10:$J$500,9,FALSE))</f>
        <v/>
      </c>
      <c r="I56" s="143" t="str">
        <f>IF(ISERROR(VLOOKUP(A56,'[1]Z04 支出决算表(财决04表)'!$A$10:$J$500,10,FALSE)),"",VLOOKUP(A56,'[1]Z04 支出决算表(财决04表)'!$A$10:$J$500,10,FALSE))</f>
        <v/>
      </c>
      <c r="J56" s="153">
        <f>'[1]Z04 支出决算表(财决04表)'!$A55</f>
        <v>0</v>
      </c>
      <c r="K56" s="154">
        <f>'[1]Z04 支出决算表(财决04表)'!$E55</f>
        <v>0</v>
      </c>
      <c r="L56" s="128" t="str">
        <f t="shared" si="1"/>
        <v/>
      </c>
    </row>
    <row r="57" ht="22.7" customHeight="1" spans="1:12">
      <c r="A57" s="140" t="str">
        <f t="shared" si="0"/>
        <v/>
      </c>
      <c r="B57" s="141"/>
      <c r="C57" s="142" t="str">
        <f>IF(ISERROR(VLOOKUP(A57,'[1]Z04 支出决算表(财决04表)'!$A$10:$J$500,4,FALSE)),"",VLOOKUP(A57,'[1]Z04 支出决算表(财决04表)'!$A$10:$J$500,4,FALSE))</f>
        <v/>
      </c>
      <c r="D57" s="143" t="str">
        <f>IF(ISERROR(VLOOKUP(A57,'[1]Z04 支出决算表(财决04表)'!$A$10:$J$500,5,FALSE)),"",VLOOKUP(A57,'[1]Z04 支出决算表(财决04表)'!$A$10:$J$500,5,FALSE))</f>
        <v/>
      </c>
      <c r="E57" s="143" t="str">
        <f>IF(ISERROR(VLOOKUP(A57,'[1]Z04 支出决算表(财决04表)'!$A$10:$J$500,6,FALSE)),"",VLOOKUP(A57,'[1]Z04 支出决算表(财决04表)'!$A$10:$J$500,6,FALSE))</f>
        <v/>
      </c>
      <c r="F57" s="143" t="str">
        <f>IF(ISERROR(VLOOKUP(A57,'[1]Z04 支出决算表(财决04表)'!$A$10:$J$500,7,FALSE)),"",VLOOKUP(A57,'[1]Z04 支出决算表(财决04表)'!$A$10:$J$500,7,FALSE))</f>
        <v/>
      </c>
      <c r="G57" s="143" t="str">
        <f>IF(ISERROR(VLOOKUP(A57,'[1]Z04 支出决算表(财决04表)'!$A$10:$J$500,8,FALSE)),"",VLOOKUP(A57,'[1]Z04 支出决算表(财决04表)'!$A$10:$J$500,8,FALSE))</f>
        <v/>
      </c>
      <c r="H57" s="143" t="str">
        <f>IF(ISERROR(VLOOKUP(A57,'[1]Z04 支出决算表(财决04表)'!$A$10:$J$500,9,FALSE)),"",VLOOKUP(A57,'[1]Z04 支出决算表(财决04表)'!$A$10:$J$500,9,FALSE))</f>
        <v/>
      </c>
      <c r="I57" s="143" t="str">
        <f>IF(ISERROR(VLOOKUP(A57,'[1]Z04 支出决算表(财决04表)'!$A$10:$J$500,10,FALSE)),"",VLOOKUP(A57,'[1]Z04 支出决算表(财决04表)'!$A$10:$J$500,10,FALSE))</f>
        <v/>
      </c>
      <c r="J57" s="153">
        <f>'[1]Z04 支出决算表(财决04表)'!$A56</f>
        <v>0</v>
      </c>
      <c r="K57" s="154">
        <f>'[1]Z04 支出决算表(财决04表)'!$E56</f>
        <v>0</v>
      </c>
      <c r="L57" s="128" t="str">
        <f t="shared" si="1"/>
        <v/>
      </c>
    </row>
    <row r="58" ht="22.7" customHeight="1" spans="1:12">
      <c r="A58" s="140" t="str">
        <f t="shared" si="0"/>
        <v/>
      </c>
      <c r="B58" s="141"/>
      <c r="C58" s="142" t="str">
        <f>IF(ISERROR(VLOOKUP(A58,'[1]Z04 支出决算表(财决04表)'!$A$10:$J$500,4,FALSE)),"",VLOOKUP(A58,'[1]Z04 支出决算表(财决04表)'!$A$10:$J$500,4,FALSE))</f>
        <v/>
      </c>
      <c r="D58" s="143" t="str">
        <f>IF(ISERROR(VLOOKUP(A58,'[1]Z04 支出决算表(财决04表)'!$A$10:$J$500,5,FALSE)),"",VLOOKUP(A58,'[1]Z04 支出决算表(财决04表)'!$A$10:$J$500,5,FALSE))</f>
        <v/>
      </c>
      <c r="E58" s="143" t="str">
        <f>IF(ISERROR(VLOOKUP(A58,'[1]Z04 支出决算表(财决04表)'!$A$10:$J$500,6,FALSE)),"",VLOOKUP(A58,'[1]Z04 支出决算表(财决04表)'!$A$10:$J$500,6,FALSE))</f>
        <v/>
      </c>
      <c r="F58" s="143" t="str">
        <f>IF(ISERROR(VLOOKUP(A58,'[1]Z04 支出决算表(财决04表)'!$A$10:$J$500,7,FALSE)),"",VLOOKUP(A58,'[1]Z04 支出决算表(财决04表)'!$A$10:$J$500,7,FALSE))</f>
        <v/>
      </c>
      <c r="G58" s="143" t="str">
        <f>IF(ISERROR(VLOOKUP(A58,'[1]Z04 支出决算表(财决04表)'!$A$10:$J$500,8,FALSE)),"",VLOOKUP(A58,'[1]Z04 支出决算表(财决04表)'!$A$10:$J$500,8,FALSE))</f>
        <v/>
      </c>
      <c r="H58" s="143" t="str">
        <f>IF(ISERROR(VLOOKUP(A58,'[1]Z04 支出决算表(财决04表)'!$A$10:$J$500,9,FALSE)),"",VLOOKUP(A58,'[1]Z04 支出决算表(财决04表)'!$A$10:$J$500,9,FALSE))</f>
        <v/>
      </c>
      <c r="I58" s="143" t="str">
        <f>IF(ISERROR(VLOOKUP(A58,'[1]Z04 支出决算表(财决04表)'!$A$10:$J$500,10,FALSE)),"",VLOOKUP(A58,'[1]Z04 支出决算表(财决04表)'!$A$10:$J$500,10,FALSE))</f>
        <v/>
      </c>
      <c r="J58" s="153">
        <f>'[1]Z04 支出决算表(财决04表)'!$A57</f>
        <v>0</v>
      </c>
      <c r="K58" s="154">
        <f>'[1]Z04 支出决算表(财决04表)'!$E57</f>
        <v>0</v>
      </c>
      <c r="L58" s="128" t="str">
        <f t="shared" si="1"/>
        <v/>
      </c>
    </row>
    <row r="59" ht="22.7" customHeight="1" spans="1:12">
      <c r="A59" s="140" t="str">
        <f t="shared" si="0"/>
        <v/>
      </c>
      <c r="B59" s="141"/>
      <c r="C59" s="142" t="str">
        <f>IF(ISERROR(VLOOKUP(A59,'[1]Z04 支出决算表(财决04表)'!$A$10:$J$500,4,FALSE)),"",VLOOKUP(A59,'[1]Z04 支出决算表(财决04表)'!$A$10:$J$500,4,FALSE))</f>
        <v/>
      </c>
      <c r="D59" s="143" t="str">
        <f>IF(ISERROR(VLOOKUP(A59,'[1]Z04 支出决算表(财决04表)'!$A$10:$J$500,5,FALSE)),"",VLOOKUP(A59,'[1]Z04 支出决算表(财决04表)'!$A$10:$J$500,5,FALSE))</f>
        <v/>
      </c>
      <c r="E59" s="143" t="str">
        <f>IF(ISERROR(VLOOKUP(A59,'[1]Z04 支出决算表(财决04表)'!$A$10:$J$500,6,FALSE)),"",VLOOKUP(A59,'[1]Z04 支出决算表(财决04表)'!$A$10:$J$500,6,FALSE))</f>
        <v/>
      </c>
      <c r="F59" s="143" t="str">
        <f>IF(ISERROR(VLOOKUP(A59,'[1]Z04 支出决算表(财决04表)'!$A$10:$J$500,7,FALSE)),"",VLOOKUP(A59,'[1]Z04 支出决算表(财决04表)'!$A$10:$J$500,7,FALSE))</f>
        <v/>
      </c>
      <c r="G59" s="143" t="str">
        <f>IF(ISERROR(VLOOKUP(A59,'[1]Z04 支出决算表(财决04表)'!$A$10:$J$500,8,FALSE)),"",VLOOKUP(A59,'[1]Z04 支出决算表(财决04表)'!$A$10:$J$500,8,FALSE))</f>
        <v/>
      </c>
      <c r="H59" s="143" t="str">
        <f>IF(ISERROR(VLOOKUP(A59,'[1]Z04 支出决算表(财决04表)'!$A$10:$J$500,9,FALSE)),"",VLOOKUP(A59,'[1]Z04 支出决算表(财决04表)'!$A$10:$J$500,9,FALSE))</f>
        <v/>
      </c>
      <c r="I59" s="143" t="str">
        <f>IF(ISERROR(VLOOKUP(A59,'[1]Z04 支出决算表(财决04表)'!$A$10:$J$500,10,FALSE)),"",VLOOKUP(A59,'[1]Z04 支出决算表(财决04表)'!$A$10:$J$500,10,FALSE))</f>
        <v/>
      </c>
      <c r="J59" s="153">
        <f>'[1]Z04 支出决算表(财决04表)'!$A58</f>
        <v>0</v>
      </c>
      <c r="K59" s="154">
        <f>'[1]Z04 支出决算表(财决04表)'!$E58</f>
        <v>0</v>
      </c>
      <c r="L59" s="128" t="str">
        <f t="shared" si="1"/>
        <v/>
      </c>
    </row>
    <row r="60" ht="22.7" customHeight="1" spans="1:12">
      <c r="A60" s="140" t="str">
        <f t="shared" si="0"/>
        <v/>
      </c>
      <c r="B60" s="141"/>
      <c r="C60" s="142" t="str">
        <f>IF(ISERROR(VLOOKUP(A60,'[1]Z04 支出决算表(财决04表)'!$A$10:$J$500,4,FALSE)),"",VLOOKUP(A60,'[1]Z04 支出决算表(财决04表)'!$A$10:$J$500,4,FALSE))</f>
        <v/>
      </c>
      <c r="D60" s="143" t="str">
        <f>IF(ISERROR(VLOOKUP(A60,'[1]Z04 支出决算表(财决04表)'!$A$10:$J$500,5,FALSE)),"",VLOOKUP(A60,'[1]Z04 支出决算表(财决04表)'!$A$10:$J$500,5,FALSE))</f>
        <v/>
      </c>
      <c r="E60" s="143" t="str">
        <f>IF(ISERROR(VLOOKUP(A60,'[1]Z04 支出决算表(财决04表)'!$A$10:$J$500,6,FALSE)),"",VLOOKUP(A60,'[1]Z04 支出决算表(财决04表)'!$A$10:$J$500,6,FALSE))</f>
        <v/>
      </c>
      <c r="F60" s="143" t="str">
        <f>IF(ISERROR(VLOOKUP(A60,'[1]Z04 支出决算表(财决04表)'!$A$10:$J$500,7,FALSE)),"",VLOOKUP(A60,'[1]Z04 支出决算表(财决04表)'!$A$10:$J$500,7,FALSE))</f>
        <v/>
      </c>
      <c r="G60" s="143" t="str">
        <f>IF(ISERROR(VLOOKUP(A60,'[1]Z04 支出决算表(财决04表)'!$A$10:$J$500,8,FALSE)),"",VLOOKUP(A60,'[1]Z04 支出决算表(财决04表)'!$A$10:$J$500,8,FALSE))</f>
        <v/>
      </c>
      <c r="H60" s="143" t="str">
        <f>IF(ISERROR(VLOOKUP(A60,'[1]Z04 支出决算表(财决04表)'!$A$10:$J$500,9,FALSE)),"",VLOOKUP(A60,'[1]Z04 支出决算表(财决04表)'!$A$10:$J$500,9,FALSE))</f>
        <v/>
      </c>
      <c r="I60" s="143" t="str">
        <f>IF(ISERROR(VLOOKUP(A60,'[1]Z04 支出决算表(财决04表)'!$A$10:$J$500,10,FALSE)),"",VLOOKUP(A60,'[1]Z04 支出决算表(财决04表)'!$A$10:$J$500,10,FALSE))</f>
        <v/>
      </c>
      <c r="J60" s="153">
        <f>'[1]Z04 支出决算表(财决04表)'!$A59</f>
        <v>0</v>
      </c>
      <c r="K60" s="154">
        <f>'[1]Z04 支出决算表(财决04表)'!$E59</f>
        <v>0</v>
      </c>
      <c r="L60" s="128" t="str">
        <f t="shared" si="1"/>
        <v/>
      </c>
    </row>
    <row r="61" ht="22.7" customHeight="1" spans="1:12">
      <c r="A61" s="140" t="str">
        <f t="shared" si="0"/>
        <v/>
      </c>
      <c r="B61" s="141"/>
      <c r="C61" s="142" t="str">
        <f>IF(ISERROR(VLOOKUP(A61,'[1]Z04 支出决算表(财决04表)'!$A$10:$J$500,4,FALSE)),"",VLOOKUP(A61,'[1]Z04 支出决算表(财决04表)'!$A$10:$J$500,4,FALSE))</f>
        <v/>
      </c>
      <c r="D61" s="143" t="str">
        <f>IF(ISERROR(VLOOKUP(A61,'[1]Z04 支出决算表(财决04表)'!$A$10:$J$500,5,FALSE)),"",VLOOKUP(A61,'[1]Z04 支出决算表(财决04表)'!$A$10:$J$500,5,FALSE))</f>
        <v/>
      </c>
      <c r="E61" s="143" t="str">
        <f>IF(ISERROR(VLOOKUP(A61,'[1]Z04 支出决算表(财决04表)'!$A$10:$J$500,6,FALSE)),"",VLOOKUP(A61,'[1]Z04 支出决算表(财决04表)'!$A$10:$J$500,6,FALSE))</f>
        <v/>
      </c>
      <c r="F61" s="143" t="str">
        <f>IF(ISERROR(VLOOKUP(A61,'[1]Z04 支出决算表(财决04表)'!$A$10:$J$500,7,FALSE)),"",VLOOKUP(A61,'[1]Z04 支出决算表(财决04表)'!$A$10:$J$500,7,FALSE))</f>
        <v/>
      </c>
      <c r="G61" s="143" t="str">
        <f>IF(ISERROR(VLOOKUP(A61,'[1]Z04 支出决算表(财决04表)'!$A$10:$J$500,8,FALSE)),"",VLOOKUP(A61,'[1]Z04 支出决算表(财决04表)'!$A$10:$J$500,8,FALSE))</f>
        <v/>
      </c>
      <c r="H61" s="143" t="str">
        <f>IF(ISERROR(VLOOKUP(A61,'[1]Z04 支出决算表(财决04表)'!$A$10:$J$500,9,FALSE)),"",VLOOKUP(A61,'[1]Z04 支出决算表(财决04表)'!$A$10:$J$500,9,FALSE))</f>
        <v/>
      </c>
      <c r="I61" s="143" t="str">
        <f>IF(ISERROR(VLOOKUP(A61,'[1]Z04 支出决算表(财决04表)'!$A$10:$J$500,10,FALSE)),"",VLOOKUP(A61,'[1]Z04 支出决算表(财决04表)'!$A$10:$J$500,10,FALSE))</f>
        <v/>
      </c>
      <c r="J61" s="153">
        <f>'[1]Z04 支出决算表(财决04表)'!$A60</f>
        <v>0</v>
      </c>
      <c r="K61" s="154">
        <f>'[1]Z04 支出决算表(财决04表)'!$E60</f>
        <v>0</v>
      </c>
      <c r="L61" s="128" t="str">
        <f t="shared" si="1"/>
        <v/>
      </c>
    </row>
    <row r="62" ht="22.7" customHeight="1" spans="1:12">
      <c r="A62" s="140" t="str">
        <f t="shared" si="0"/>
        <v/>
      </c>
      <c r="B62" s="141"/>
      <c r="C62" s="142" t="str">
        <f>IF(ISERROR(VLOOKUP(A62,'[1]Z04 支出决算表(财决04表)'!$A$10:$J$500,4,FALSE)),"",VLOOKUP(A62,'[1]Z04 支出决算表(财决04表)'!$A$10:$J$500,4,FALSE))</f>
        <v/>
      </c>
      <c r="D62" s="143" t="str">
        <f>IF(ISERROR(VLOOKUP(A62,'[1]Z04 支出决算表(财决04表)'!$A$10:$J$500,5,FALSE)),"",VLOOKUP(A62,'[1]Z04 支出决算表(财决04表)'!$A$10:$J$500,5,FALSE))</f>
        <v/>
      </c>
      <c r="E62" s="143" t="str">
        <f>IF(ISERROR(VLOOKUP(A62,'[1]Z04 支出决算表(财决04表)'!$A$10:$J$500,6,FALSE)),"",VLOOKUP(A62,'[1]Z04 支出决算表(财决04表)'!$A$10:$J$500,6,FALSE))</f>
        <v/>
      </c>
      <c r="F62" s="143" t="str">
        <f>IF(ISERROR(VLOOKUP(A62,'[1]Z04 支出决算表(财决04表)'!$A$10:$J$500,7,FALSE)),"",VLOOKUP(A62,'[1]Z04 支出决算表(财决04表)'!$A$10:$J$500,7,FALSE))</f>
        <v/>
      </c>
      <c r="G62" s="143" t="str">
        <f>IF(ISERROR(VLOOKUP(A62,'[1]Z04 支出决算表(财决04表)'!$A$10:$J$500,8,FALSE)),"",VLOOKUP(A62,'[1]Z04 支出决算表(财决04表)'!$A$10:$J$500,8,FALSE))</f>
        <v/>
      </c>
      <c r="H62" s="143" t="str">
        <f>IF(ISERROR(VLOOKUP(A62,'[1]Z04 支出决算表(财决04表)'!$A$10:$J$500,9,FALSE)),"",VLOOKUP(A62,'[1]Z04 支出决算表(财决04表)'!$A$10:$J$500,9,FALSE))</f>
        <v/>
      </c>
      <c r="I62" s="143" t="str">
        <f>IF(ISERROR(VLOOKUP(A62,'[1]Z04 支出决算表(财决04表)'!$A$10:$J$500,10,FALSE)),"",VLOOKUP(A62,'[1]Z04 支出决算表(财决04表)'!$A$10:$J$500,10,FALSE))</f>
        <v/>
      </c>
      <c r="J62" s="153">
        <f>'[1]Z04 支出决算表(财决04表)'!$A61</f>
        <v>0</v>
      </c>
      <c r="K62" s="154">
        <f>'[1]Z04 支出决算表(财决04表)'!$E61</f>
        <v>0</v>
      </c>
      <c r="L62" s="128" t="str">
        <f t="shared" si="1"/>
        <v/>
      </c>
    </row>
    <row r="63" ht="22.7" customHeight="1" spans="1:12">
      <c r="A63" s="140" t="str">
        <f t="shared" si="0"/>
        <v/>
      </c>
      <c r="B63" s="141"/>
      <c r="C63" s="142" t="str">
        <f>IF(ISERROR(VLOOKUP(A63,'[1]Z04 支出决算表(财决04表)'!$A$10:$J$500,4,FALSE)),"",VLOOKUP(A63,'[1]Z04 支出决算表(财决04表)'!$A$10:$J$500,4,FALSE))</f>
        <v/>
      </c>
      <c r="D63" s="143" t="str">
        <f>IF(ISERROR(VLOOKUP(A63,'[1]Z04 支出决算表(财决04表)'!$A$10:$J$500,5,FALSE)),"",VLOOKUP(A63,'[1]Z04 支出决算表(财决04表)'!$A$10:$J$500,5,FALSE))</f>
        <v/>
      </c>
      <c r="E63" s="143" t="str">
        <f>IF(ISERROR(VLOOKUP(A63,'[1]Z04 支出决算表(财决04表)'!$A$10:$J$500,6,FALSE)),"",VLOOKUP(A63,'[1]Z04 支出决算表(财决04表)'!$A$10:$J$500,6,FALSE))</f>
        <v/>
      </c>
      <c r="F63" s="143" t="str">
        <f>IF(ISERROR(VLOOKUP(A63,'[1]Z04 支出决算表(财决04表)'!$A$10:$J$500,7,FALSE)),"",VLOOKUP(A63,'[1]Z04 支出决算表(财决04表)'!$A$10:$J$500,7,FALSE))</f>
        <v/>
      </c>
      <c r="G63" s="143" t="str">
        <f>IF(ISERROR(VLOOKUP(A63,'[1]Z04 支出决算表(财决04表)'!$A$10:$J$500,8,FALSE)),"",VLOOKUP(A63,'[1]Z04 支出决算表(财决04表)'!$A$10:$J$500,8,FALSE))</f>
        <v/>
      </c>
      <c r="H63" s="143" t="str">
        <f>IF(ISERROR(VLOOKUP(A63,'[1]Z04 支出决算表(财决04表)'!$A$10:$J$500,9,FALSE)),"",VLOOKUP(A63,'[1]Z04 支出决算表(财决04表)'!$A$10:$J$500,9,FALSE))</f>
        <v/>
      </c>
      <c r="I63" s="143" t="str">
        <f>IF(ISERROR(VLOOKUP(A63,'[1]Z04 支出决算表(财决04表)'!$A$10:$J$500,10,FALSE)),"",VLOOKUP(A63,'[1]Z04 支出决算表(财决04表)'!$A$10:$J$500,10,FALSE))</f>
        <v/>
      </c>
      <c r="J63" s="153">
        <f>'[1]Z04 支出决算表(财决04表)'!$A62</f>
        <v>0</v>
      </c>
      <c r="K63" s="154">
        <f>'[1]Z04 支出决算表(财决04表)'!$E62</f>
        <v>0</v>
      </c>
      <c r="L63" s="128" t="str">
        <f t="shared" si="1"/>
        <v/>
      </c>
    </row>
    <row r="64" ht="22.7" customHeight="1" spans="1:12">
      <c r="A64" s="140" t="str">
        <f t="shared" si="0"/>
        <v/>
      </c>
      <c r="B64" s="141"/>
      <c r="C64" s="142" t="str">
        <f>IF(ISERROR(VLOOKUP(A64,'[1]Z04 支出决算表(财决04表)'!$A$10:$J$500,4,FALSE)),"",VLOOKUP(A64,'[1]Z04 支出决算表(财决04表)'!$A$10:$J$500,4,FALSE))</f>
        <v/>
      </c>
      <c r="D64" s="143" t="str">
        <f>IF(ISERROR(VLOOKUP(A64,'[1]Z04 支出决算表(财决04表)'!$A$10:$J$500,5,FALSE)),"",VLOOKUP(A64,'[1]Z04 支出决算表(财决04表)'!$A$10:$J$500,5,FALSE))</f>
        <v/>
      </c>
      <c r="E64" s="143" t="str">
        <f>IF(ISERROR(VLOOKUP(A64,'[1]Z04 支出决算表(财决04表)'!$A$10:$J$500,6,FALSE)),"",VLOOKUP(A64,'[1]Z04 支出决算表(财决04表)'!$A$10:$J$500,6,FALSE))</f>
        <v/>
      </c>
      <c r="F64" s="143" t="str">
        <f>IF(ISERROR(VLOOKUP(A64,'[1]Z04 支出决算表(财决04表)'!$A$10:$J$500,7,FALSE)),"",VLOOKUP(A64,'[1]Z04 支出决算表(财决04表)'!$A$10:$J$500,7,FALSE))</f>
        <v/>
      </c>
      <c r="G64" s="143" t="str">
        <f>IF(ISERROR(VLOOKUP(A64,'[1]Z04 支出决算表(财决04表)'!$A$10:$J$500,8,FALSE)),"",VLOOKUP(A64,'[1]Z04 支出决算表(财决04表)'!$A$10:$J$500,8,FALSE))</f>
        <v/>
      </c>
      <c r="H64" s="143" t="str">
        <f>IF(ISERROR(VLOOKUP(A64,'[1]Z04 支出决算表(财决04表)'!$A$10:$J$500,9,FALSE)),"",VLOOKUP(A64,'[1]Z04 支出决算表(财决04表)'!$A$10:$J$500,9,FALSE))</f>
        <v/>
      </c>
      <c r="I64" s="143" t="str">
        <f>IF(ISERROR(VLOOKUP(A64,'[1]Z04 支出决算表(财决04表)'!$A$10:$J$500,10,FALSE)),"",VLOOKUP(A64,'[1]Z04 支出决算表(财决04表)'!$A$10:$J$500,10,FALSE))</f>
        <v/>
      </c>
      <c r="J64" s="153">
        <f>'[1]Z04 支出决算表(财决04表)'!$A63</f>
        <v>0</v>
      </c>
      <c r="K64" s="154">
        <f>'[1]Z04 支出决算表(财决04表)'!$E63</f>
        <v>0</v>
      </c>
      <c r="L64" s="128" t="str">
        <f t="shared" si="1"/>
        <v/>
      </c>
    </row>
    <row r="65" ht="22.7" customHeight="1" spans="1:12">
      <c r="A65" s="140" t="str">
        <f t="shared" si="0"/>
        <v/>
      </c>
      <c r="B65" s="141"/>
      <c r="C65" s="142" t="str">
        <f>IF(ISERROR(VLOOKUP(A65,'[1]Z04 支出决算表(财决04表)'!$A$10:$J$500,4,FALSE)),"",VLOOKUP(A65,'[1]Z04 支出决算表(财决04表)'!$A$10:$J$500,4,FALSE))</f>
        <v/>
      </c>
      <c r="D65" s="143" t="str">
        <f>IF(ISERROR(VLOOKUP(A65,'[1]Z04 支出决算表(财决04表)'!$A$10:$J$500,5,FALSE)),"",VLOOKUP(A65,'[1]Z04 支出决算表(财决04表)'!$A$10:$J$500,5,FALSE))</f>
        <v/>
      </c>
      <c r="E65" s="143" t="str">
        <f>IF(ISERROR(VLOOKUP(A65,'[1]Z04 支出决算表(财决04表)'!$A$10:$J$500,6,FALSE)),"",VLOOKUP(A65,'[1]Z04 支出决算表(财决04表)'!$A$10:$J$500,6,FALSE))</f>
        <v/>
      </c>
      <c r="F65" s="143" t="str">
        <f>IF(ISERROR(VLOOKUP(A65,'[1]Z04 支出决算表(财决04表)'!$A$10:$J$500,7,FALSE)),"",VLOOKUP(A65,'[1]Z04 支出决算表(财决04表)'!$A$10:$J$500,7,FALSE))</f>
        <v/>
      </c>
      <c r="G65" s="143" t="str">
        <f>IF(ISERROR(VLOOKUP(A65,'[1]Z04 支出决算表(财决04表)'!$A$10:$J$500,8,FALSE)),"",VLOOKUP(A65,'[1]Z04 支出决算表(财决04表)'!$A$10:$J$500,8,FALSE))</f>
        <v/>
      </c>
      <c r="H65" s="143" t="str">
        <f>IF(ISERROR(VLOOKUP(A65,'[1]Z04 支出决算表(财决04表)'!$A$10:$J$500,9,FALSE)),"",VLOOKUP(A65,'[1]Z04 支出决算表(财决04表)'!$A$10:$J$500,9,FALSE))</f>
        <v/>
      </c>
      <c r="I65" s="143" t="str">
        <f>IF(ISERROR(VLOOKUP(A65,'[1]Z04 支出决算表(财决04表)'!$A$10:$J$500,10,FALSE)),"",VLOOKUP(A65,'[1]Z04 支出决算表(财决04表)'!$A$10:$J$500,10,FALSE))</f>
        <v/>
      </c>
      <c r="J65" s="153">
        <f>'[1]Z04 支出决算表(财决04表)'!$A64</f>
        <v>0</v>
      </c>
      <c r="K65" s="154">
        <f>'[1]Z04 支出决算表(财决04表)'!$E64</f>
        <v>0</v>
      </c>
      <c r="L65" s="128" t="str">
        <f t="shared" si="1"/>
        <v/>
      </c>
    </row>
    <row r="66" ht="22.7" customHeight="1" spans="1:12">
      <c r="A66" s="140" t="str">
        <f t="shared" si="0"/>
        <v/>
      </c>
      <c r="B66" s="141"/>
      <c r="C66" s="142" t="str">
        <f>IF(ISERROR(VLOOKUP(A66,'[1]Z04 支出决算表(财决04表)'!$A$10:$J$500,4,FALSE)),"",VLOOKUP(A66,'[1]Z04 支出决算表(财决04表)'!$A$10:$J$500,4,FALSE))</f>
        <v/>
      </c>
      <c r="D66" s="143" t="str">
        <f>IF(ISERROR(VLOOKUP(A66,'[1]Z04 支出决算表(财决04表)'!$A$10:$J$500,5,FALSE)),"",VLOOKUP(A66,'[1]Z04 支出决算表(财决04表)'!$A$10:$J$500,5,FALSE))</f>
        <v/>
      </c>
      <c r="E66" s="143" t="str">
        <f>IF(ISERROR(VLOOKUP(A66,'[1]Z04 支出决算表(财决04表)'!$A$10:$J$500,6,FALSE)),"",VLOOKUP(A66,'[1]Z04 支出决算表(财决04表)'!$A$10:$J$500,6,FALSE))</f>
        <v/>
      </c>
      <c r="F66" s="143" t="str">
        <f>IF(ISERROR(VLOOKUP(A66,'[1]Z04 支出决算表(财决04表)'!$A$10:$J$500,7,FALSE)),"",VLOOKUP(A66,'[1]Z04 支出决算表(财决04表)'!$A$10:$J$500,7,FALSE))</f>
        <v/>
      </c>
      <c r="G66" s="143" t="str">
        <f>IF(ISERROR(VLOOKUP(A66,'[1]Z04 支出决算表(财决04表)'!$A$10:$J$500,8,FALSE)),"",VLOOKUP(A66,'[1]Z04 支出决算表(财决04表)'!$A$10:$J$500,8,FALSE))</f>
        <v/>
      </c>
      <c r="H66" s="143" t="str">
        <f>IF(ISERROR(VLOOKUP(A66,'[1]Z04 支出决算表(财决04表)'!$A$10:$J$500,9,FALSE)),"",VLOOKUP(A66,'[1]Z04 支出决算表(财决04表)'!$A$10:$J$500,9,FALSE))</f>
        <v/>
      </c>
      <c r="I66" s="143" t="str">
        <f>IF(ISERROR(VLOOKUP(A66,'[1]Z04 支出决算表(财决04表)'!$A$10:$J$500,10,FALSE)),"",VLOOKUP(A66,'[1]Z04 支出决算表(财决04表)'!$A$10:$J$500,10,FALSE))</f>
        <v/>
      </c>
      <c r="J66" s="153">
        <f>'[1]Z04 支出决算表(财决04表)'!$A65</f>
        <v>0</v>
      </c>
      <c r="K66" s="154">
        <f>'[1]Z04 支出决算表(财决04表)'!$E65</f>
        <v>0</v>
      </c>
      <c r="L66" s="128" t="str">
        <f t="shared" si="1"/>
        <v/>
      </c>
    </row>
    <row r="67" ht="22.7" customHeight="1" spans="1:12">
      <c r="A67" s="140" t="str">
        <f t="shared" si="0"/>
        <v/>
      </c>
      <c r="B67" s="141"/>
      <c r="C67" s="142" t="str">
        <f>IF(ISERROR(VLOOKUP(A67,'[1]Z04 支出决算表(财决04表)'!$A$10:$J$500,4,FALSE)),"",VLOOKUP(A67,'[1]Z04 支出决算表(财决04表)'!$A$10:$J$500,4,FALSE))</f>
        <v/>
      </c>
      <c r="D67" s="143" t="str">
        <f>IF(ISERROR(VLOOKUP(A67,'[1]Z04 支出决算表(财决04表)'!$A$10:$J$500,5,FALSE)),"",VLOOKUP(A67,'[1]Z04 支出决算表(财决04表)'!$A$10:$J$500,5,FALSE))</f>
        <v/>
      </c>
      <c r="E67" s="143" t="str">
        <f>IF(ISERROR(VLOOKUP(A67,'[1]Z04 支出决算表(财决04表)'!$A$10:$J$500,6,FALSE)),"",VLOOKUP(A67,'[1]Z04 支出决算表(财决04表)'!$A$10:$J$500,6,FALSE))</f>
        <v/>
      </c>
      <c r="F67" s="143" t="str">
        <f>IF(ISERROR(VLOOKUP(A67,'[1]Z04 支出决算表(财决04表)'!$A$10:$J$500,7,FALSE)),"",VLOOKUP(A67,'[1]Z04 支出决算表(财决04表)'!$A$10:$J$500,7,FALSE))</f>
        <v/>
      </c>
      <c r="G67" s="143" t="str">
        <f>IF(ISERROR(VLOOKUP(A67,'[1]Z04 支出决算表(财决04表)'!$A$10:$J$500,8,FALSE)),"",VLOOKUP(A67,'[1]Z04 支出决算表(财决04表)'!$A$10:$J$500,8,FALSE))</f>
        <v/>
      </c>
      <c r="H67" s="143" t="str">
        <f>IF(ISERROR(VLOOKUP(A67,'[1]Z04 支出决算表(财决04表)'!$A$10:$J$500,9,FALSE)),"",VLOOKUP(A67,'[1]Z04 支出决算表(财决04表)'!$A$10:$J$500,9,FALSE))</f>
        <v/>
      </c>
      <c r="I67" s="143" t="str">
        <f>IF(ISERROR(VLOOKUP(A67,'[1]Z04 支出决算表(财决04表)'!$A$10:$J$500,10,FALSE)),"",VLOOKUP(A67,'[1]Z04 支出决算表(财决04表)'!$A$10:$J$500,10,FALSE))</f>
        <v/>
      </c>
      <c r="J67" s="153">
        <f>'[1]Z04 支出决算表(财决04表)'!$A66</f>
        <v>0</v>
      </c>
      <c r="K67" s="154">
        <f>'[1]Z04 支出决算表(财决04表)'!$E66</f>
        <v>0</v>
      </c>
      <c r="L67" s="128" t="str">
        <f t="shared" si="1"/>
        <v/>
      </c>
    </row>
    <row r="68" ht="22.7" customHeight="1" spans="1:12">
      <c r="A68" s="140" t="str">
        <f t="shared" si="0"/>
        <v/>
      </c>
      <c r="B68" s="141"/>
      <c r="C68" s="142" t="str">
        <f>IF(ISERROR(VLOOKUP(A68,'[1]Z04 支出决算表(财决04表)'!$A$10:$J$500,4,FALSE)),"",VLOOKUP(A68,'[1]Z04 支出决算表(财决04表)'!$A$10:$J$500,4,FALSE))</f>
        <v/>
      </c>
      <c r="D68" s="143" t="str">
        <f>IF(ISERROR(VLOOKUP(A68,'[1]Z04 支出决算表(财决04表)'!$A$10:$J$500,5,FALSE)),"",VLOOKUP(A68,'[1]Z04 支出决算表(财决04表)'!$A$10:$J$500,5,FALSE))</f>
        <v/>
      </c>
      <c r="E68" s="143" t="str">
        <f>IF(ISERROR(VLOOKUP(A68,'[1]Z04 支出决算表(财决04表)'!$A$10:$J$500,6,FALSE)),"",VLOOKUP(A68,'[1]Z04 支出决算表(财决04表)'!$A$10:$J$500,6,FALSE))</f>
        <v/>
      </c>
      <c r="F68" s="143" t="str">
        <f>IF(ISERROR(VLOOKUP(A68,'[1]Z04 支出决算表(财决04表)'!$A$10:$J$500,7,FALSE)),"",VLOOKUP(A68,'[1]Z04 支出决算表(财决04表)'!$A$10:$J$500,7,FALSE))</f>
        <v/>
      </c>
      <c r="G68" s="143" t="str">
        <f>IF(ISERROR(VLOOKUP(A68,'[1]Z04 支出决算表(财决04表)'!$A$10:$J$500,8,FALSE)),"",VLOOKUP(A68,'[1]Z04 支出决算表(财决04表)'!$A$10:$J$500,8,FALSE))</f>
        <v/>
      </c>
      <c r="H68" s="143" t="str">
        <f>IF(ISERROR(VLOOKUP(A68,'[1]Z04 支出决算表(财决04表)'!$A$10:$J$500,9,FALSE)),"",VLOOKUP(A68,'[1]Z04 支出决算表(财决04表)'!$A$10:$J$500,9,FALSE))</f>
        <v/>
      </c>
      <c r="I68" s="143" t="str">
        <f>IF(ISERROR(VLOOKUP(A68,'[1]Z04 支出决算表(财决04表)'!$A$10:$J$500,10,FALSE)),"",VLOOKUP(A68,'[1]Z04 支出决算表(财决04表)'!$A$10:$J$500,10,FALSE))</f>
        <v/>
      </c>
      <c r="J68" s="153">
        <f>'[1]Z04 支出决算表(财决04表)'!$A67</f>
        <v>0</v>
      </c>
      <c r="K68" s="154">
        <f>'[1]Z04 支出决算表(财决04表)'!$E67</f>
        <v>0</v>
      </c>
      <c r="L68" s="128" t="str">
        <f t="shared" si="1"/>
        <v/>
      </c>
    </row>
    <row r="69" ht="22.7" customHeight="1" spans="1:12">
      <c r="A69" s="140" t="str">
        <f t="shared" si="0"/>
        <v/>
      </c>
      <c r="B69" s="141"/>
      <c r="C69" s="142" t="str">
        <f>IF(ISERROR(VLOOKUP(A69,'[1]Z04 支出决算表(财决04表)'!$A$10:$J$500,4,FALSE)),"",VLOOKUP(A69,'[1]Z04 支出决算表(财决04表)'!$A$10:$J$500,4,FALSE))</f>
        <v/>
      </c>
      <c r="D69" s="143" t="str">
        <f>IF(ISERROR(VLOOKUP(A69,'[1]Z04 支出决算表(财决04表)'!$A$10:$J$500,5,FALSE)),"",VLOOKUP(A69,'[1]Z04 支出决算表(财决04表)'!$A$10:$J$500,5,FALSE))</f>
        <v/>
      </c>
      <c r="E69" s="143" t="str">
        <f>IF(ISERROR(VLOOKUP(A69,'[1]Z04 支出决算表(财决04表)'!$A$10:$J$500,6,FALSE)),"",VLOOKUP(A69,'[1]Z04 支出决算表(财决04表)'!$A$10:$J$500,6,FALSE))</f>
        <v/>
      </c>
      <c r="F69" s="143" t="str">
        <f>IF(ISERROR(VLOOKUP(A69,'[1]Z04 支出决算表(财决04表)'!$A$10:$J$500,7,FALSE)),"",VLOOKUP(A69,'[1]Z04 支出决算表(财决04表)'!$A$10:$J$500,7,FALSE))</f>
        <v/>
      </c>
      <c r="G69" s="143" t="str">
        <f>IF(ISERROR(VLOOKUP(A69,'[1]Z04 支出决算表(财决04表)'!$A$10:$J$500,8,FALSE)),"",VLOOKUP(A69,'[1]Z04 支出决算表(财决04表)'!$A$10:$J$500,8,FALSE))</f>
        <v/>
      </c>
      <c r="H69" s="143" t="str">
        <f>IF(ISERROR(VLOOKUP(A69,'[1]Z04 支出决算表(财决04表)'!$A$10:$J$500,9,FALSE)),"",VLOOKUP(A69,'[1]Z04 支出决算表(财决04表)'!$A$10:$J$500,9,FALSE))</f>
        <v/>
      </c>
      <c r="I69" s="143" t="str">
        <f>IF(ISERROR(VLOOKUP(A69,'[1]Z04 支出决算表(财决04表)'!$A$10:$J$500,10,FALSE)),"",VLOOKUP(A69,'[1]Z04 支出决算表(财决04表)'!$A$10:$J$500,10,FALSE))</f>
        <v/>
      </c>
      <c r="J69" s="153">
        <f>'[1]Z04 支出决算表(财决04表)'!$A68</f>
        <v>0</v>
      </c>
      <c r="K69" s="154">
        <f>'[1]Z04 支出决算表(财决04表)'!$E68</f>
        <v>0</v>
      </c>
      <c r="L69" s="128" t="str">
        <f t="shared" si="1"/>
        <v/>
      </c>
    </row>
    <row r="70" ht="22.7" customHeight="1" spans="1:12">
      <c r="A70" s="140" t="str">
        <f t="shared" si="0"/>
        <v/>
      </c>
      <c r="B70" s="141"/>
      <c r="C70" s="142" t="str">
        <f>IF(ISERROR(VLOOKUP(A70,'[1]Z04 支出决算表(财决04表)'!$A$10:$J$500,4,FALSE)),"",VLOOKUP(A70,'[1]Z04 支出决算表(财决04表)'!$A$10:$J$500,4,FALSE))</f>
        <v/>
      </c>
      <c r="D70" s="143" t="str">
        <f>IF(ISERROR(VLOOKUP(A70,'[1]Z04 支出决算表(财决04表)'!$A$10:$J$500,5,FALSE)),"",VLOOKUP(A70,'[1]Z04 支出决算表(财决04表)'!$A$10:$J$500,5,FALSE))</f>
        <v/>
      </c>
      <c r="E70" s="143" t="str">
        <f>IF(ISERROR(VLOOKUP(A70,'[1]Z04 支出决算表(财决04表)'!$A$10:$J$500,6,FALSE)),"",VLOOKUP(A70,'[1]Z04 支出决算表(财决04表)'!$A$10:$J$500,6,FALSE))</f>
        <v/>
      </c>
      <c r="F70" s="143" t="str">
        <f>IF(ISERROR(VLOOKUP(A70,'[1]Z04 支出决算表(财决04表)'!$A$10:$J$500,7,FALSE)),"",VLOOKUP(A70,'[1]Z04 支出决算表(财决04表)'!$A$10:$J$500,7,FALSE))</f>
        <v/>
      </c>
      <c r="G70" s="143" t="str">
        <f>IF(ISERROR(VLOOKUP(A70,'[1]Z04 支出决算表(财决04表)'!$A$10:$J$500,8,FALSE)),"",VLOOKUP(A70,'[1]Z04 支出决算表(财决04表)'!$A$10:$J$500,8,FALSE))</f>
        <v/>
      </c>
      <c r="H70" s="143" t="str">
        <f>IF(ISERROR(VLOOKUP(A70,'[1]Z04 支出决算表(财决04表)'!$A$10:$J$500,9,FALSE)),"",VLOOKUP(A70,'[1]Z04 支出决算表(财决04表)'!$A$10:$J$500,9,FALSE))</f>
        <v/>
      </c>
      <c r="I70" s="143" t="str">
        <f>IF(ISERROR(VLOOKUP(A70,'[1]Z04 支出决算表(财决04表)'!$A$10:$J$500,10,FALSE)),"",VLOOKUP(A70,'[1]Z04 支出决算表(财决04表)'!$A$10:$J$500,10,FALSE))</f>
        <v/>
      </c>
      <c r="J70" s="153">
        <f>'[1]Z04 支出决算表(财决04表)'!$A69</f>
        <v>0</v>
      </c>
      <c r="K70" s="154">
        <f>'[1]Z04 支出决算表(财决04表)'!$E69</f>
        <v>0</v>
      </c>
      <c r="L70" s="128" t="str">
        <f t="shared" si="1"/>
        <v/>
      </c>
    </row>
    <row r="71" ht="22.7" customHeight="1" spans="1:12">
      <c r="A71" s="140" t="str">
        <f t="shared" si="0"/>
        <v/>
      </c>
      <c r="B71" s="141"/>
      <c r="C71" s="142" t="str">
        <f>IF(ISERROR(VLOOKUP(A71,'[1]Z04 支出决算表(财决04表)'!$A$10:$J$500,4,FALSE)),"",VLOOKUP(A71,'[1]Z04 支出决算表(财决04表)'!$A$10:$J$500,4,FALSE))</f>
        <v/>
      </c>
      <c r="D71" s="143" t="str">
        <f>IF(ISERROR(VLOOKUP(A71,'[1]Z04 支出决算表(财决04表)'!$A$10:$J$500,5,FALSE)),"",VLOOKUP(A71,'[1]Z04 支出决算表(财决04表)'!$A$10:$J$500,5,FALSE))</f>
        <v/>
      </c>
      <c r="E71" s="143" t="str">
        <f>IF(ISERROR(VLOOKUP(A71,'[1]Z04 支出决算表(财决04表)'!$A$10:$J$500,6,FALSE)),"",VLOOKUP(A71,'[1]Z04 支出决算表(财决04表)'!$A$10:$J$500,6,FALSE))</f>
        <v/>
      </c>
      <c r="F71" s="143" t="str">
        <f>IF(ISERROR(VLOOKUP(A71,'[1]Z04 支出决算表(财决04表)'!$A$10:$J$500,7,FALSE)),"",VLOOKUP(A71,'[1]Z04 支出决算表(财决04表)'!$A$10:$J$500,7,FALSE))</f>
        <v/>
      </c>
      <c r="G71" s="143" t="str">
        <f>IF(ISERROR(VLOOKUP(A71,'[1]Z04 支出决算表(财决04表)'!$A$10:$J$500,8,FALSE)),"",VLOOKUP(A71,'[1]Z04 支出决算表(财决04表)'!$A$10:$J$500,8,FALSE))</f>
        <v/>
      </c>
      <c r="H71" s="143" t="str">
        <f>IF(ISERROR(VLOOKUP(A71,'[1]Z04 支出决算表(财决04表)'!$A$10:$J$500,9,FALSE)),"",VLOOKUP(A71,'[1]Z04 支出决算表(财决04表)'!$A$10:$J$500,9,FALSE))</f>
        <v/>
      </c>
      <c r="I71" s="143" t="str">
        <f>IF(ISERROR(VLOOKUP(A71,'[1]Z04 支出决算表(财决04表)'!$A$10:$J$500,10,FALSE)),"",VLOOKUP(A71,'[1]Z04 支出决算表(财决04表)'!$A$10:$J$500,10,FALSE))</f>
        <v/>
      </c>
      <c r="J71" s="153">
        <f>'[1]Z04 支出决算表(财决04表)'!$A70</f>
        <v>0</v>
      </c>
      <c r="K71" s="154">
        <f>'[1]Z04 支出决算表(财决04表)'!$E70</f>
        <v>0</v>
      </c>
      <c r="L71" s="128" t="str">
        <f t="shared" si="1"/>
        <v/>
      </c>
    </row>
    <row r="72" ht="22.7" customHeight="1" spans="1:12">
      <c r="A72" s="140" t="str">
        <f t="shared" si="0"/>
        <v/>
      </c>
      <c r="B72" s="141"/>
      <c r="C72" s="142" t="str">
        <f>IF(ISERROR(VLOOKUP(A72,'[1]Z04 支出决算表(财决04表)'!$A$10:$J$500,4,FALSE)),"",VLOOKUP(A72,'[1]Z04 支出决算表(财决04表)'!$A$10:$J$500,4,FALSE))</f>
        <v/>
      </c>
      <c r="D72" s="143" t="str">
        <f>IF(ISERROR(VLOOKUP(A72,'[1]Z04 支出决算表(财决04表)'!$A$10:$J$500,5,FALSE)),"",VLOOKUP(A72,'[1]Z04 支出决算表(财决04表)'!$A$10:$J$500,5,FALSE))</f>
        <v/>
      </c>
      <c r="E72" s="143" t="str">
        <f>IF(ISERROR(VLOOKUP(A72,'[1]Z04 支出决算表(财决04表)'!$A$10:$J$500,6,FALSE)),"",VLOOKUP(A72,'[1]Z04 支出决算表(财决04表)'!$A$10:$J$500,6,FALSE))</f>
        <v/>
      </c>
      <c r="F72" s="143" t="str">
        <f>IF(ISERROR(VLOOKUP(A72,'[1]Z04 支出决算表(财决04表)'!$A$10:$J$500,7,FALSE)),"",VLOOKUP(A72,'[1]Z04 支出决算表(财决04表)'!$A$10:$J$500,7,FALSE))</f>
        <v/>
      </c>
      <c r="G72" s="143" t="str">
        <f>IF(ISERROR(VLOOKUP(A72,'[1]Z04 支出决算表(财决04表)'!$A$10:$J$500,8,FALSE)),"",VLOOKUP(A72,'[1]Z04 支出决算表(财决04表)'!$A$10:$J$500,8,FALSE))</f>
        <v/>
      </c>
      <c r="H72" s="143" t="str">
        <f>IF(ISERROR(VLOOKUP(A72,'[1]Z04 支出决算表(财决04表)'!$A$10:$J$500,9,FALSE)),"",VLOOKUP(A72,'[1]Z04 支出决算表(财决04表)'!$A$10:$J$500,9,FALSE))</f>
        <v/>
      </c>
      <c r="I72" s="143" t="str">
        <f>IF(ISERROR(VLOOKUP(A72,'[1]Z04 支出决算表(财决04表)'!$A$10:$J$500,10,FALSE)),"",VLOOKUP(A72,'[1]Z04 支出决算表(财决04表)'!$A$10:$J$500,10,FALSE))</f>
        <v/>
      </c>
      <c r="J72" s="153">
        <f>'[1]Z04 支出决算表(财决04表)'!$A71</f>
        <v>0</v>
      </c>
      <c r="K72" s="154">
        <f>'[1]Z04 支出决算表(财决04表)'!$E71</f>
        <v>0</v>
      </c>
      <c r="L72" s="128" t="str">
        <f t="shared" si="1"/>
        <v/>
      </c>
    </row>
    <row r="73" ht="22.7" customHeight="1" spans="1:12">
      <c r="A73" s="140" t="str">
        <f t="shared" si="0"/>
        <v/>
      </c>
      <c r="B73" s="141"/>
      <c r="C73" s="142" t="str">
        <f>IF(ISERROR(VLOOKUP(A73,'[1]Z04 支出决算表(财决04表)'!$A$10:$J$500,4,FALSE)),"",VLOOKUP(A73,'[1]Z04 支出决算表(财决04表)'!$A$10:$J$500,4,FALSE))</f>
        <v/>
      </c>
      <c r="D73" s="143" t="str">
        <f>IF(ISERROR(VLOOKUP(A73,'[1]Z04 支出决算表(财决04表)'!$A$10:$J$500,5,FALSE)),"",VLOOKUP(A73,'[1]Z04 支出决算表(财决04表)'!$A$10:$J$500,5,FALSE))</f>
        <v/>
      </c>
      <c r="E73" s="143" t="str">
        <f>IF(ISERROR(VLOOKUP(A73,'[1]Z04 支出决算表(财决04表)'!$A$10:$J$500,6,FALSE)),"",VLOOKUP(A73,'[1]Z04 支出决算表(财决04表)'!$A$10:$J$500,6,FALSE))</f>
        <v/>
      </c>
      <c r="F73" s="143" t="str">
        <f>IF(ISERROR(VLOOKUP(A73,'[1]Z04 支出决算表(财决04表)'!$A$10:$J$500,7,FALSE)),"",VLOOKUP(A73,'[1]Z04 支出决算表(财决04表)'!$A$10:$J$500,7,FALSE))</f>
        <v/>
      </c>
      <c r="G73" s="143" t="str">
        <f>IF(ISERROR(VLOOKUP(A73,'[1]Z04 支出决算表(财决04表)'!$A$10:$J$500,8,FALSE)),"",VLOOKUP(A73,'[1]Z04 支出决算表(财决04表)'!$A$10:$J$500,8,FALSE))</f>
        <v/>
      </c>
      <c r="H73" s="143" t="str">
        <f>IF(ISERROR(VLOOKUP(A73,'[1]Z04 支出决算表(财决04表)'!$A$10:$J$500,9,FALSE)),"",VLOOKUP(A73,'[1]Z04 支出决算表(财决04表)'!$A$10:$J$500,9,FALSE))</f>
        <v/>
      </c>
      <c r="I73" s="143" t="str">
        <f>IF(ISERROR(VLOOKUP(A73,'[1]Z04 支出决算表(财决04表)'!$A$10:$J$500,10,FALSE)),"",VLOOKUP(A73,'[1]Z04 支出决算表(财决04表)'!$A$10:$J$500,10,FALSE))</f>
        <v/>
      </c>
      <c r="J73" s="153">
        <f>'[1]Z04 支出决算表(财决04表)'!$A72</f>
        <v>0</v>
      </c>
      <c r="K73" s="154">
        <f>'[1]Z04 支出决算表(财决04表)'!$E72</f>
        <v>0</v>
      </c>
      <c r="L73" s="128" t="str">
        <f t="shared" si="1"/>
        <v/>
      </c>
    </row>
    <row r="74" ht="22.7" customHeight="1" spans="1:12">
      <c r="A74" s="140" t="str">
        <f t="shared" si="0"/>
        <v/>
      </c>
      <c r="B74" s="141"/>
      <c r="C74" s="142" t="str">
        <f>IF(ISERROR(VLOOKUP(A74,'[1]Z04 支出决算表(财决04表)'!$A$10:$J$500,4,FALSE)),"",VLOOKUP(A74,'[1]Z04 支出决算表(财决04表)'!$A$10:$J$500,4,FALSE))</f>
        <v/>
      </c>
      <c r="D74" s="143" t="str">
        <f>IF(ISERROR(VLOOKUP(A74,'[1]Z04 支出决算表(财决04表)'!$A$10:$J$500,5,FALSE)),"",VLOOKUP(A74,'[1]Z04 支出决算表(财决04表)'!$A$10:$J$500,5,FALSE))</f>
        <v/>
      </c>
      <c r="E74" s="143" t="str">
        <f>IF(ISERROR(VLOOKUP(A74,'[1]Z04 支出决算表(财决04表)'!$A$10:$J$500,6,FALSE)),"",VLOOKUP(A74,'[1]Z04 支出决算表(财决04表)'!$A$10:$J$500,6,FALSE))</f>
        <v/>
      </c>
      <c r="F74" s="143" t="str">
        <f>IF(ISERROR(VLOOKUP(A74,'[1]Z04 支出决算表(财决04表)'!$A$10:$J$500,7,FALSE)),"",VLOOKUP(A74,'[1]Z04 支出决算表(财决04表)'!$A$10:$J$500,7,FALSE))</f>
        <v/>
      </c>
      <c r="G74" s="143" t="str">
        <f>IF(ISERROR(VLOOKUP(A74,'[1]Z04 支出决算表(财决04表)'!$A$10:$J$500,8,FALSE)),"",VLOOKUP(A74,'[1]Z04 支出决算表(财决04表)'!$A$10:$J$500,8,FALSE))</f>
        <v/>
      </c>
      <c r="H74" s="143" t="str">
        <f>IF(ISERROR(VLOOKUP(A74,'[1]Z04 支出决算表(财决04表)'!$A$10:$J$500,9,FALSE)),"",VLOOKUP(A74,'[1]Z04 支出决算表(财决04表)'!$A$10:$J$500,9,FALSE))</f>
        <v/>
      </c>
      <c r="I74" s="143" t="str">
        <f>IF(ISERROR(VLOOKUP(A74,'[1]Z04 支出决算表(财决04表)'!$A$10:$J$500,10,FALSE)),"",VLOOKUP(A74,'[1]Z04 支出决算表(财决04表)'!$A$10:$J$500,10,FALSE))</f>
        <v/>
      </c>
      <c r="J74" s="153">
        <f>'[1]Z04 支出决算表(财决04表)'!$A73</f>
        <v>0</v>
      </c>
      <c r="K74" s="154">
        <f>'[1]Z04 支出决算表(财决04表)'!$E73</f>
        <v>0</v>
      </c>
      <c r="L74" s="128" t="str">
        <f t="shared" si="1"/>
        <v/>
      </c>
    </row>
    <row r="75" ht="22.7" customHeight="1" spans="1:12">
      <c r="A75" s="140" t="str">
        <f t="shared" si="0"/>
        <v/>
      </c>
      <c r="B75" s="141"/>
      <c r="C75" s="142" t="str">
        <f>IF(ISERROR(VLOOKUP(A75,'[1]Z04 支出决算表(财决04表)'!$A$10:$J$500,4,FALSE)),"",VLOOKUP(A75,'[1]Z04 支出决算表(财决04表)'!$A$10:$J$500,4,FALSE))</f>
        <v/>
      </c>
      <c r="D75" s="143" t="str">
        <f>IF(ISERROR(VLOOKUP(A75,'[1]Z04 支出决算表(财决04表)'!$A$10:$J$500,5,FALSE)),"",VLOOKUP(A75,'[1]Z04 支出决算表(财决04表)'!$A$10:$J$500,5,FALSE))</f>
        <v/>
      </c>
      <c r="E75" s="143" t="str">
        <f>IF(ISERROR(VLOOKUP(A75,'[1]Z04 支出决算表(财决04表)'!$A$10:$J$500,6,FALSE)),"",VLOOKUP(A75,'[1]Z04 支出决算表(财决04表)'!$A$10:$J$500,6,FALSE))</f>
        <v/>
      </c>
      <c r="F75" s="143" t="str">
        <f>IF(ISERROR(VLOOKUP(A75,'[1]Z04 支出决算表(财决04表)'!$A$10:$J$500,7,FALSE)),"",VLOOKUP(A75,'[1]Z04 支出决算表(财决04表)'!$A$10:$J$500,7,FALSE))</f>
        <v/>
      </c>
      <c r="G75" s="143" t="str">
        <f>IF(ISERROR(VLOOKUP(A75,'[1]Z04 支出决算表(财决04表)'!$A$10:$J$500,8,FALSE)),"",VLOOKUP(A75,'[1]Z04 支出决算表(财决04表)'!$A$10:$J$500,8,FALSE))</f>
        <v/>
      </c>
      <c r="H75" s="143" t="str">
        <f>IF(ISERROR(VLOOKUP(A75,'[1]Z04 支出决算表(财决04表)'!$A$10:$J$500,9,FALSE)),"",VLOOKUP(A75,'[1]Z04 支出决算表(财决04表)'!$A$10:$J$500,9,FALSE))</f>
        <v/>
      </c>
      <c r="I75" s="143" t="str">
        <f>IF(ISERROR(VLOOKUP(A75,'[1]Z04 支出决算表(财决04表)'!$A$10:$J$500,10,FALSE)),"",VLOOKUP(A75,'[1]Z04 支出决算表(财决04表)'!$A$10:$J$500,10,FALSE))</f>
        <v/>
      </c>
      <c r="J75" s="153">
        <f>'[1]Z04 支出决算表(财决04表)'!$A74</f>
        <v>0</v>
      </c>
      <c r="K75" s="154">
        <f>'[1]Z04 支出决算表(财决04表)'!$E74</f>
        <v>0</v>
      </c>
      <c r="L75" s="128" t="str">
        <f t="shared" si="1"/>
        <v/>
      </c>
    </row>
    <row r="76" ht="22.7" customHeight="1" spans="1:12">
      <c r="A76" s="140" t="str">
        <f t="shared" ref="A76:A139" si="2">IF(J76&gt;0,J76,"")</f>
        <v/>
      </c>
      <c r="B76" s="141"/>
      <c r="C76" s="142" t="str">
        <f>IF(ISERROR(VLOOKUP(A76,'[1]Z04 支出决算表(财决04表)'!$A$10:$J$500,4,FALSE)),"",VLOOKUP(A76,'[1]Z04 支出决算表(财决04表)'!$A$10:$J$500,4,FALSE))</f>
        <v/>
      </c>
      <c r="D76" s="143" t="str">
        <f>IF(ISERROR(VLOOKUP(A76,'[1]Z04 支出决算表(财决04表)'!$A$10:$J$500,5,FALSE)),"",VLOOKUP(A76,'[1]Z04 支出决算表(财决04表)'!$A$10:$J$500,5,FALSE))</f>
        <v/>
      </c>
      <c r="E76" s="143" t="str">
        <f>IF(ISERROR(VLOOKUP(A76,'[1]Z04 支出决算表(财决04表)'!$A$10:$J$500,6,FALSE)),"",VLOOKUP(A76,'[1]Z04 支出决算表(财决04表)'!$A$10:$J$500,6,FALSE))</f>
        <v/>
      </c>
      <c r="F76" s="143" t="str">
        <f>IF(ISERROR(VLOOKUP(A76,'[1]Z04 支出决算表(财决04表)'!$A$10:$J$500,7,FALSE)),"",VLOOKUP(A76,'[1]Z04 支出决算表(财决04表)'!$A$10:$J$500,7,FALSE))</f>
        <v/>
      </c>
      <c r="G76" s="143" t="str">
        <f>IF(ISERROR(VLOOKUP(A76,'[1]Z04 支出决算表(财决04表)'!$A$10:$J$500,8,FALSE)),"",VLOOKUP(A76,'[1]Z04 支出决算表(财决04表)'!$A$10:$J$500,8,FALSE))</f>
        <v/>
      </c>
      <c r="H76" s="143" t="str">
        <f>IF(ISERROR(VLOOKUP(A76,'[1]Z04 支出决算表(财决04表)'!$A$10:$J$500,9,FALSE)),"",VLOOKUP(A76,'[1]Z04 支出决算表(财决04表)'!$A$10:$J$500,9,FALSE))</f>
        <v/>
      </c>
      <c r="I76" s="143" t="str">
        <f>IF(ISERROR(VLOOKUP(A76,'[1]Z04 支出决算表(财决04表)'!$A$10:$J$500,10,FALSE)),"",VLOOKUP(A76,'[1]Z04 支出决算表(财决04表)'!$A$10:$J$500,10,FALSE))</f>
        <v/>
      </c>
      <c r="J76" s="153">
        <f>'[1]Z04 支出决算表(财决04表)'!$A75</f>
        <v>0</v>
      </c>
      <c r="K76" s="154">
        <f>'[1]Z04 支出决算表(财决04表)'!$E75</f>
        <v>0</v>
      </c>
      <c r="L76" s="128" t="str">
        <f t="shared" ref="L76:L139" si="3">IF(C76&lt;&gt;"",ROW(),"")</f>
        <v/>
      </c>
    </row>
    <row r="77" ht="22.7" customHeight="1" spans="1:12">
      <c r="A77" s="140" t="str">
        <f t="shared" si="2"/>
        <v/>
      </c>
      <c r="B77" s="141"/>
      <c r="C77" s="142" t="str">
        <f>IF(ISERROR(VLOOKUP(A77,'[1]Z04 支出决算表(财决04表)'!$A$10:$J$500,4,FALSE)),"",VLOOKUP(A77,'[1]Z04 支出决算表(财决04表)'!$A$10:$J$500,4,FALSE))</f>
        <v/>
      </c>
      <c r="D77" s="143" t="str">
        <f>IF(ISERROR(VLOOKUP(A77,'[1]Z04 支出决算表(财决04表)'!$A$10:$J$500,5,FALSE)),"",VLOOKUP(A77,'[1]Z04 支出决算表(财决04表)'!$A$10:$J$500,5,FALSE))</f>
        <v/>
      </c>
      <c r="E77" s="143" t="str">
        <f>IF(ISERROR(VLOOKUP(A77,'[1]Z04 支出决算表(财决04表)'!$A$10:$J$500,6,FALSE)),"",VLOOKUP(A77,'[1]Z04 支出决算表(财决04表)'!$A$10:$J$500,6,FALSE))</f>
        <v/>
      </c>
      <c r="F77" s="143" t="str">
        <f>IF(ISERROR(VLOOKUP(A77,'[1]Z04 支出决算表(财决04表)'!$A$10:$J$500,7,FALSE)),"",VLOOKUP(A77,'[1]Z04 支出决算表(财决04表)'!$A$10:$J$500,7,FALSE))</f>
        <v/>
      </c>
      <c r="G77" s="143" t="str">
        <f>IF(ISERROR(VLOOKUP(A77,'[1]Z04 支出决算表(财决04表)'!$A$10:$J$500,8,FALSE)),"",VLOOKUP(A77,'[1]Z04 支出决算表(财决04表)'!$A$10:$J$500,8,FALSE))</f>
        <v/>
      </c>
      <c r="H77" s="143" t="str">
        <f>IF(ISERROR(VLOOKUP(A77,'[1]Z04 支出决算表(财决04表)'!$A$10:$J$500,9,FALSE)),"",VLOOKUP(A77,'[1]Z04 支出决算表(财决04表)'!$A$10:$J$500,9,FALSE))</f>
        <v/>
      </c>
      <c r="I77" s="143" t="str">
        <f>IF(ISERROR(VLOOKUP(A77,'[1]Z04 支出决算表(财决04表)'!$A$10:$J$500,10,FALSE)),"",VLOOKUP(A77,'[1]Z04 支出决算表(财决04表)'!$A$10:$J$500,10,FALSE))</f>
        <v/>
      </c>
      <c r="J77" s="153">
        <f>'[1]Z04 支出决算表(财决04表)'!$A76</f>
        <v>0</v>
      </c>
      <c r="K77" s="154">
        <f>'[1]Z04 支出决算表(财决04表)'!$E76</f>
        <v>0</v>
      </c>
      <c r="L77" s="128" t="str">
        <f t="shared" si="3"/>
        <v/>
      </c>
    </row>
    <row r="78" ht="22.7" customHeight="1" spans="1:12">
      <c r="A78" s="140" t="str">
        <f t="shared" si="2"/>
        <v/>
      </c>
      <c r="B78" s="141"/>
      <c r="C78" s="142" t="str">
        <f>IF(ISERROR(VLOOKUP(A78,'[1]Z04 支出决算表(财决04表)'!$A$10:$J$500,4,FALSE)),"",VLOOKUP(A78,'[1]Z04 支出决算表(财决04表)'!$A$10:$J$500,4,FALSE))</f>
        <v/>
      </c>
      <c r="D78" s="143" t="str">
        <f>IF(ISERROR(VLOOKUP(A78,'[1]Z04 支出决算表(财决04表)'!$A$10:$J$500,5,FALSE)),"",VLOOKUP(A78,'[1]Z04 支出决算表(财决04表)'!$A$10:$J$500,5,FALSE))</f>
        <v/>
      </c>
      <c r="E78" s="143" t="str">
        <f>IF(ISERROR(VLOOKUP(A78,'[1]Z04 支出决算表(财决04表)'!$A$10:$J$500,6,FALSE)),"",VLOOKUP(A78,'[1]Z04 支出决算表(财决04表)'!$A$10:$J$500,6,FALSE))</f>
        <v/>
      </c>
      <c r="F78" s="143" t="str">
        <f>IF(ISERROR(VLOOKUP(A78,'[1]Z04 支出决算表(财决04表)'!$A$10:$J$500,7,FALSE)),"",VLOOKUP(A78,'[1]Z04 支出决算表(财决04表)'!$A$10:$J$500,7,FALSE))</f>
        <v/>
      </c>
      <c r="G78" s="143" t="str">
        <f>IF(ISERROR(VLOOKUP(A78,'[1]Z04 支出决算表(财决04表)'!$A$10:$J$500,8,FALSE)),"",VLOOKUP(A78,'[1]Z04 支出决算表(财决04表)'!$A$10:$J$500,8,FALSE))</f>
        <v/>
      </c>
      <c r="H78" s="143" t="str">
        <f>IF(ISERROR(VLOOKUP(A78,'[1]Z04 支出决算表(财决04表)'!$A$10:$J$500,9,FALSE)),"",VLOOKUP(A78,'[1]Z04 支出决算表(财决04表)'!$A$10:$J$500,9,FALSE))</f>
        <v/>
      </c>
      <c r="I78" s="143" t="str">
        <f>IF(ISERROR(VLOOKUP(A78,'[1]Z04 支出决算表(财决04表)'!$A$10:$J$500,10,FALSE)),"",VLOOKUP(A78,'[1]Z04 支出决算表(财决04表)'!$A$10:$J$500,10,FALSE))</f>
        <v/>
      </c>
      <c r="J78" s="153">
        <f>'[1]Z04 支出决算表(财决04表)'!$A77</f>
        <v>0</v>
      </c>
      <c r="K78" s="154">
        <f>'[1]Z04 支出决算表(财决04表)'!$E77</f>
        <v>0</v>
      </c>
      <c r="L78" s="128" t="str">
        <f t="shared" si="3"/>
        <v/>
      </c>
    </row>
    <row r="79" ht="22.7" customHeight="1" spans="1:12">
      <c r="A79" s="140" t="str">
        <f t="shared" si="2"/>
        <v/>
      </c>
      <c r="B79" s="141"/>
      <c r="C79" s="142" t="str">
        <f>IF(ISERROR(VLOOKUP(A79,'[1]Z04 支出决算表(财决04表)'!$A$10:$J$500,4,FALSE)),"",VLOOKUP(A79,'[1]Z04 支出决算表(财决04表)'!$A$10:$J$500,4,FALSE))</f>
        <v/>
      </c>
      <c r="D79" s="143" t="str">
        <f>IF(ISERROR(VLOOKUP(A79,'[1]Z04 支出决算表(财决04表)'!$A$10:$J$500,5,FALSE)),"",VLOOKUP(A79,'[1]Z04 支出决算表(财决04表)'!$A$10:$J$500,5,FALSE))</f>
        <v/>
      </c>
      <c r="E79" s="143" t="str">
        <f>IF(ISERROR(VLOOKUP(A79,'[1]Z04 支出决算表(财决04表)'!$A$10:$J$500,6,FALSE)),"",VLOOKUP(A79,'[1]Z04 支出决算表(财决04表)'!$A$10:$J$500,6,FALSE))</f>
        <v/>
      </c>
      <c r="F79" s="143" t="str">
        <f>IF(ISERROR(VLOOKUP(A79,'[1]Z04 支出决算表(财决04表)'!$A$10:$J$500,7,FALSE)),"",VLOOKUP(A79,'[1]Z04 支出决算表(财决04表)'!$A$10:$J$500,7,FALSE))</f>
        <v/>
      </c>
      <c r="G79" s="143" t="str">
        <f>IF(ISERROR(VLOOKUP(A79,'[1]Z04 支出决算表(财决04表)'!$A$10:$J$500,8,FALSE)),"",VLOOKUP(A79,'[1]Z04 支出决算表(财决04表)'!$A$10:$J$500,8,FALSE))</f>
        <v/>
      </c>
      <c r="H79" s="143" t="str">
        <f>IF(ISERROR(VLOOKUP(A79,'[1]Z04 支出决算表(财决04表)'!$A$10:$J$500,9,FALSE)),"",VLOOKUP(A79,'[1]Z04 支出决算表(财决04表)'!$A$10:$J$500,9,FALSE))</f>
        <v/>
      </c>
      <c r="I79" s="143" t="str">
        <f>IF(ISERROR(VLOOKUP(A79,'[1]Z04 支出决算表(财决04表)'!$A$10:$J$500,10,FALSE)),"",VLOOKUP(A79,'[1]Z04 支出决算表(财决04表)'!$A$10:$J$500,10,FALSE))</f>
        <v/>
      </c>
      <c r="J79" s="153">
        <f>'[1]Z04 支出决算表(财决04表)'!$A78</f>
        <v>0</v>
      </c>
      <c r="K79" s="154">
        <f>'[1]Z04 支出决算表(财决04表)'!$E78</f>
        <v>0</v>
      </c>
      <c r="L79" s="128" t="str">
        <f t="shared" si="3"/>
        <v/>
      </c>
    </row>
    <row r="80" ht="22.7" customHeight="1" spans="1:12">
      <c r="A80" s="140" t="str">
        <f t="shared" si="2"/>
        <v/>
      </c>
      <c r="B80" s="141"/>
      <c r="C80" s="142" t="str">
        <f>IF(ISERROR(VLOOKUP(A80,'[1]Z04 支出决算表(财决04表)'!$A$10:$J$500,4,FALSE)),"",VLOOKUP(A80,'[1]Z04 支出决算表(财决04表)'!$A$10:$J$500,4,FALSE))</f>
        <v/>
      </c>
      <c r="D80" s="143" t="str">
        <f>IF(ISERROR(VLOOKUP(A80,'[1]Z04 支出决算表(财决04表)'!$A$10:$J$500,5,FALSE)),"",VLOOKUP(A80,'[1]Z04 支出决算表(财决04表)'!$A$10:$J$500,5,FALSE))</f>
        <v/>
      </c>
      <c r="E80" s="143" t="str">
        <f>IF(ISERROR(VLOOKUP(A80,'[1]Z04 支出决算表(财决04表)'!$A$10:$J$500,6,FALSE)),"",VLOOKUP(A80,'[1]Z04 支出决算表(财决04表)'!$A$10:$J$500,6,FALSE))</f>
        <v/>
      </c>
      <c r="F80" s="143" t="str">
        <f>IF(ISERROR(VLOOKUP(A80,'[1]Z04 支出决算表(财决04表)'!$A$10:$J$500,7,FALSE)),"",VLOOKUP(A80,'[1]Z04 支出决算表(财决04表)'!$A$10:$J$500,7,FALSE))</f>
        <v/>
      </c>
      <c r="G80" s="143" t="str">
        <f>IF(ISERROR(VLOOKUP(A80,'[1]Z04 支出决算表(财决04表)'!$A$10:$J$500,8,FALSE)),"",VLOOKUP(A80,'[1]Z04 支出决算表(财决04表)'!$A$10:$J$500,8,FALSE))</f>
        <v/>
      </c>
      <c r="H80" s="143" t="str">
        <f>IF(ISERROR(VLOOKUP(A80,'[1]Z04 支出决算表(财决04表)'!$A$10:$J$500,9,FALSE)),"",VLOOKUP(A80,'[1]Z04 支出决算表(财决04表)'!$A$10:$J$500,9,FALSE))</f>
        <v/>
      </c>
      <c r="I80" s="143" t="str">
        <f>IF(ISERROR(VLOOKUP(A80,'[1]Z04 支出决算表(财决04表)'!$A$10:$J$500,10,FALSE)),"",VLOOKUP(A80,'[1]Z04 支出决算表(财决04表)'!$A$10:$J$500,10,FALSE))</f>
        <v/>
      </c>
      <c r="J80" s="153">
        <f>'[1]Z04 支出决算表(财决04表)'!$A79</f>
        <v>0</v>
      </c>
      <c r="K80" s="154">
        <f>'[1]Z04 支出决算表(财决04表)'!$E79</f>
        <v>0</v>
      </c>
      <c r="L80" s="128" t="str">
        <f t="shared" si="3"/>
        <v/>
      </c>
    </row>
    <row r="81" ht="22.7" customHeight="1" spans="1:12">
      <c r="A81" s="140" t="str">
        <f t="shared" si="2"/>
        <v/>
      </c>
      <c r="B81" s="141"/>
      <c r="C81" s="142" t="str">
        <f>IF(ISERROR(VLOOKUP(A81,'[1]Z04 支出决算表(财决04表)'!$A$10:$J$500,4,FALSE)),"",VLOOKUP(A81,'[1]Z04 支出决算表(财决04表)'!$A$10:$J$500,4,FALSE))</f>
        <v/>
      </c>
      <c r="D81" s="143" t="str">
        <f>IF(ISERROR(VLOOKUP(A81,'[1]Z04 支出决算表(财决04表)'!$A$10:$J$500,5,FALSE)),"",VLOOKUP(A81,'[1]Z04 支出决算表(财决04表)'!$A$10:$J$500,5,FALSE))</f>
        <v/>
      </c>
      <c r="E81" s="143" t="str">
        <f>IF(ISERROR(VLOOKUP(A81,'[1]Z04 支出决算表(财决04表)'!$A$10:$J$500,6,FALSE)),"",VLOOKUP(A81,'[1]Z04 支出决算表(财决04表)'!$A$10:$J$500,6,FALSE))</f>
        <v/>
      </c>
      <c r="F81" s="143" t="str">
        <f>IF(ISERROR(VLOOKUP(A81,'[1]Z04 支出决算表(财决04表)'!$A$10:$J$500,7,FALSE)),"",VLOOKUP(A81,'[1]Z04 支出决算表(财决04表)'!$A$10:$J$500,7,FALSE))</f>
        <v/>
      </c>
      <c r="G81" s="143" t="str">
        <f>IF(ISERROR(VLOOKUP(A81,'[1]Z04 支出决算表(财决04表)'!$A$10:$J$500,8,FALSE)),"",VLOOKUP(A81,'[1]Z04 支出决算表(财决04表)'!$A$10:$J$500,8,FALSE))</f>
        <v/>
      </c>
      <c r="H81" s="143" t="str">
        <f>IF(ISERROR(VLOOKUP(A81,'[1]Z04 支出决算表(财决04表)'!$A$10:$J$500,9,FALSE)),"",VLOOKUP(A81,'[1]Z04 支出决算表(财决04表)'!$A$10:$J$500,9,FALSE))</f>
        <v/>
      </c>
      <c r="I81" s="143" t="str">
        <f>IF(ISERROR(VLOOKUP(A81,'[1]Z04 支出决算表(财决04表)'!$A$10:$J$500,10,FALSE)),"",VLOOKUP(A81,'[1]Z04 支出决算表(财决04表)'!$A$10:$J$500,10,FALSE))</f>
        <v/>
      </c>
      <c r="J81" s="153">
        <f>'[1]Z04 支出决算表(财决04表)'!$A80</f>
        <v>0</v>
      </c>
      <c r="K81" s="154">
        <f>'[1]Z04 支出决算表(财决04表)'!$E80</f>
        <v>0</v>
      </c>
      <c r="L81" s="128" t="str">
        <f t="shared" si="3"/>
        <v/>
      </c>
    </row>
    <row r="82" ht="22.7" customHeight="1" spans="1:12">
      <c r="A82" s="140" t="str">
        <f t="shared" si="2"/>
        <v/>
      </c>
      <c r="B82" s="141"/>
      <c r="C82" s="142" t="str">
        <f>IF(ISERROR(VLOOKUP(A82,'[1]Z04 支出决算表(财决04表)'!$A$10:$J$500,4,FALSE)),"",VLOOKUP(A82,'[1]Z04 支出决算表(财决04表)'!$A$10:$J$500,4,FALSE))</f>
        <v/>
      </c>
      <c r="D82" s="143" t="str">
        <f>IF(ISERROR(VLOOKUP(A82,'[1]Z04 支出决算表(财决04表)'!$A$10:$J$500,5,FALSE)),"",VLOOKUP(A82,'[1]Z04 支出决算表(财决04表)'!$A$10:$J$500,5,FALSE))</f>
        <v/>
      </c>
      <c r="E82" s="143" t="str">
        <f>IF(ISERROR(VLOOKUP(A82,'[1]Z04 支出决算表(财决04表)'!$A$10:$J$500,6,FALSE)),"",VLOOKUP(A82,'[1]Z04 支出决算表(财决04表)'!$A$10:$J$500,6,FALSE))</f>
        <v/>
      </c>
      <c r="F82" s="143" t="str">
        <f>IF(ISERROR(VLOOKUP(A82,'[1]Z04 支出决算表(财决04表)'!$A$10:$J$500,7,FALSE)),"",VLOOKUP(A82,'[1]Z04 支出决算表(财决04表)'!$A$10:$J$500,7,FALSE))</f>
        <v/>
      </c>
      <c r="G82" s="143" t="str">
        <f>IF(ISERROR(VLOOKUP(A82,'[1]Z04 支出决算表(财决04表)'!$A$10:$J$500,8,FALSE)),"",VLOOKUP(A82,'[1]Z04 支出决算表(财决04表)'!$A$10:$J$500,8,FALSE))</f>
        <v/>
      </c>
      <c r="H82" s="143" t="str">
        <f>IF(ISERROR(VLOOKUP(A82,'[1]Z04 支出决算表(财决04表)'!$A$10:$J$500,9,FALSE)),"",VLOOKUP(A82,'[1]Z04 支出决算表(财决04表)'!$A$10:$J$500,9,FALSE))</f>
        <v/>
      </c>
      <c r="I82" s="143" t="str">
        <f>IF(ISERROR(VLOOKUP(A82,'[1]Z04 支出决算表(财决04表)'!$A$10:$J$500,10,FALSE)),"",VLOOKUP(A82,'[1]Z04 支出决算表(财决04表)'!$A$10:$J$500,10,FALSE))</f>
        <v/>
      </c>
      <c r="J82" s="153">
        <f>'[1]Z04 支出决算表(财决04表)'!$A81</f>
        <v>0</v>
      </c>
      <c r="K82" s="154">
        <f>'[1]Z04 支出决算表(财决04表)'!$E81</f>
        <v>0</v>
      </c>
      <c r="L82" s="128" t="str">
        <f t="shared" si="3"/>
        <v/>
      </c>
    </row>
    <row r="83" ht="22.7" customHeight="1" spans="1:12">
      <c r="A83" s="140" t="str">
        <f t="shared" si="2"/>
        <v/>
      </c>
      <c r="B83" s="141"/>
      <c r="C83" s="142" t="str">
        <f>IF(ISERROR(VLOOKUP(A83,'[1]Z04 支出决算表(财决04表)'!$A$10:$J$500,4,FALSE)),"",VLOOKUP(A83,'[1]Z04 支出决算表(财决04表)'!$A$10:$J$500,4,FALSE))</f>
        <v/>
      </c>
      <c r="D83" s="143" t="str">
        <f>IF(ISERROR(VLOOKUP(A83,'[1]Z04 支出决算表(财决04表)'!$A$10:$J$500,5,FALSE)),"",VLOOKUP(A83,'[1]Z04 支出决算表(财决04表)'!$A$10:$J$500,5,FALSE))</f>
        <v/>
      </c>
      <c r="E83" s="143" t="str">
        <f>IF(ISERROR(VLOOKUP(A83,'[1]Z04 支出决算表(财决04表)'!$A$10:$J$500,6,FALSE)),"",VLOOKUP(A83,'[1]Z04 支出决算表(财决04表)'!$A$10:$J$500,6,FALSE))</f>
        <v/>
      </c>
      <c r="F83" s="143" t="str">
        <f>IF(ISERROR(VLOOKUP(A83,'[1]Z04 支出决算表(财决04表)'!$A$10:$J$500,7,FALSE)),"",VLOOKUP(A83,'[1]Z04 支出决算表(财决04表)'!$A$10:$J$500,7,FALSE))</f>
        <v/>
      </c>
      <c r="G83" s="143" t="str">
        <f>IF(ISERROR(VLOOKUP(A83,'[1]Z04 支出决算表(财决04表)'!$A$10:$J$500,8,FALSE)),"",VLOOKUP(A83,'[1]Z04 支出决算表(财决04表)'!$A$10:$J$500,8,FALSE))</f>
        <v/>
      </c>
      <c r="H83" s="143" t="str">
        <f>IF(ISERROR(VLOOKUP(A83,'[1]Z04 支出决算表(财决04表)'!$A$10:$J$500,9,FALSE)),"",VLOOKUP(A83,'[1]Z04 支出决算表(财决04表)'!$A$10:$J$500,9,FALSE))</f>
        <v/>
      </c>
      <c r="I83" s="143" t="str">
        <f>IF(ISERROR(VLOOKUP(A83,'[1]Z04 支出决算表(财决04表)'!$A$10:$J$500,10,FALSE)),"",VLOOKUP(A83,'[1]Z04 支出决算表(财决04表)'!$A$10:$J$500,10,FALSE))</f>
        <v/>
      </c>
      <c r="J83" s="153">
        <f>'[1]Z04 支出决算表(财决04表)'!$A82</f>
        <v>0</v>
      </c>
      <c r="K83" s="154">
        <f>'[1]Z04 支出决算表(财决04表)'!$E82</f>
        <v>0</v>
      </c>
      <c r="L83" s="128" t="str">
        <f t="shared" si="3"/>
        <v/>
      </c>
    </row>
    <row r="84" ht="22.7" customHeight="1" spans="1:12">
      <c r="A84" s="140" t="str">
        <f t="shared" si="2"/>
        <v/>
      </c>
      <c r="B84" s="141"/>
      <c r="C84" s="142" t="str">
        <f>IF(ISERROR(VLOOKUP(A84,'[1]Z04 支出决算表(财决04表)'!$A$10:$J$500,4,FALSE)),"",VLOOKUP(A84,'[1]Z04 支出决算表(财决04表)'!$A$10:$J$500,4,FALSE))</f>
        <v/>
      </c>
      <c r="D84" s="143" t="str">
        <f>IF(ISERROR(VLOOKUP(A84,'[1]Z04 支出决算表(财决04表)'!$A$10:$J$500,5,FALSE)),"",VLOOKUP(A84,'[1]Z04 支出决算表(财决04表)'!$A$10:$J$500,5,FALSE))</f>
        <v/>
      </c>
      <c r="E84" s="143" t="str">
        <f>IF(ISERROR(VLOOKUP(A84,'[1]Z04 支出决算表(财决04表)'!$A$10:$J$500,6,FALSE)),"",VLOOKUP(A84,'[1]Z04 支出决算表(财决04表)'!$A$10:$J$500,6,FALSE))</f>
        <v/>
      </c>
      <c r="F84" s="143" t="str">
        <f>IF(ISERROR(VLOOKUP(A84,'[1]Z04 支出决算表(财决04表)'!$A$10:$J$500,7,FALSE)),"",VLOOKUP(A84,'[1]Z04 支出决算表(财决04表)'!$A$10:$J$500,7,FALSE))</f>
        <v/>
      </c>
      <c r="G84" s="143" t="str">
        <f>IF(ISERROR(VLOOKUP(A84,'[1]Z04 支出决算表(财决04表)'!$A$10:$J$500,8,FALSE)),"",VLOOKUP(A84,'[1]Z04 支出决算表(财决04表)'!$A$10:$J$500,8,FALSE))</f>
        <v/>
      </c>
      <c r="H84" s="143" t="str">
        <f>IF(ISERROR(VLOOKUP(A84,'[1]Z04 支出决算表(财决04表)'!$A$10:$J$500,9,FALSE)),"",VLOOKUP(A84,'[1]Z04 支出决算表(财决04表)'!$A$10:$J$500,9,FALSE))</f>
        <v/>
      </c>
      <c r="I84" s="143" t="str">
        <f>IF(ISERROR(VLOOKUP(A84,'[1]Z04 支出决算表(财决04表)'!$A$10:$J$500,10,FALSE)),"",VLOOKUP(A84,'[1]Z04 支出决算表(财决04表)'!$A$10:$J$500,10,FALSE))</f>
        <v/>
      </c>
      <c r="J84" s="153">
        <f>'[1]Z04 支出决算表(财决04表)'!$A83</f>
        <v>0</v>
      </c>
      <c r="K84" s="154">
        <f>'[1]Z04 支出决算表(财决04表)'!$E83</f>
        <v>0</v>
      </c>
      <c r="L84" s="128" t="str">
        <f t="shared" si="3"/>
        <v/>
      </c>
    </row>
    <row r="85" ht="22.7" customHeight="1" spans="1:12">
      <c r="A85" s="140" t="str">
        <f t="shared" si="2"/>
        <v/>
      </c>
      <c r="B85" s="141"/>
      <c r="C85" s="142" t="str">
        <f>IF(ISERROR(VLOOKUP(A85,'[1]Z04 支出决算表(财决04表)'!$A$10:$J$500,4,FALSE)),"",VLOOKUP(A85,'[1]Z04 支出决算表(财决04表)'!$A$10:$J$500,4,FALSE))</f>
        <v/>
      </c>
      <c r="D85" s="143" t="str">
        <f>IF(ISERROR(VLOOKUP(A85,'[1]Z04 支出决算表(财决04表)'!$A$10:$J$500,5,FALSE)),"",VLOOKUP(A85,'[1]Z04 支出决算表(财决04表)'!$A$10:$J$500,5,FALSE))</f>
        <v/>
      </c>
      <c r="E85" s="143" t="str">
        <f>IF(ISERROR(VLOOKUP(A85,'[1]Z04 支出决算表(财决04表)'!$A$10:$J$500,6,FALSE)),"",VLOOKUP(A85,'[1]Z04 支出决算表(财决04表)'!$A$10:$J$500,6,FALSE))</f>
        <v/>
      </c>
      <c r="F85" s="143" t="str">
        <f>IF(ISERROR(VLOOKUP(A85,'[1]Z04 支出决算表(财决04表)'!$A$10:$J$500,7,FALSE)),"",VLOOKUP(A85,'[1]Z04 支出决算表(财决04表)'!$A$10:$J$500,7,FALSE))</f>
        <v/>
      </c>
      <c r="G85" s="143" t="str">
        <f>IF(ISERROR(VLOOKUP(A85,'[1]Z04 支出决算表(财决04表)'!$A$10:$J$500,8,FALSE)),"",VLOOKUP(A85,'[1]Z04 支出决算表(财决04表)'!$A$10:$J$500,8,FALSE))</f>
        <v/>
      </c>
      <c r="H85" s="143" t="str">
        <f>IF(ISERROR(VLOOKUP(A85,'[1]Z04 支出决算表(财决04表)'!$A$10:$J$500,9,FALSE)),"",VLOOKUP(A85,'[1]Z04 支出决算表(财决04表)'!$A$10:$J$500,9,FALSE))</f>
        <v/>
      </c>
      <c r="I85" s="143" t="str">
        <f>IF(ISERROR(VLOOKUP(A85,'[1]Z04 支出决算表(财决04表)'!$A$10:$J$500,10,FALSE)),"",VLOOKUP(A85,'[1]Z04 支出决算表(财决04表)'!$A$10:$J$500,10,FALSE))</f>
        <v/>
      </c>
      <c r="J85" s="153">
        <f>'[1]Z04 支出决算表(财决04表)'!$A84</f>
        <v>0</v>
      </c>
      <c r="K85" s="154">
        <f>'[1]Z04 支出决算表(财决04表)'!$E84</f>
        <v>0</v>
      </c>
      <c r="L85" s="128" t="str">
        <f t="shared" si="3"/>
        <v/>
      </c>
    </row>
    <row r="86" ht="22.7" customHeight="1" spans="1:12">
      <c r="A86" s="140" t="str">
        <f t="shared" si="2"/>
        <v/>
      </c>
      <c r="B86" s="141"/>
      <c r="C86" s="142" t="str">
        <f>IF(ISERROR(VLOOKUP(A86,'[1]Z04 支出决算表(财决04表)'!$A$10:$J$500,4,FALSE)),"",VLOOKUP(A86,'[1]Z04 支出决算表(财决04表)'!$A$10:$J$500,4,FALSE))</f>
        <v/>
      </c>
      <c r="D86" s="143" t="str">
        <f>IF(ISERROR(VLOOKUP(A86,'[1]Z04 支出决算表(财决04表)'!$A$10:$J$500,5,FALSE)),"",VLOOKUP(A86,'[1]Z04 支出决算表(财决04表)'!$A$10:$J$500,5,FALSE))</f>
        <v/>
      </c>
      <c r="E86" s="143" t="str">
        <f>IF(ISERROR(VLOOKUP(A86,'[1]Z04 支出决算表(财决04表)'!$A$10:$J$500,6,FALSE)),"",VLOOKUP(A86,'[1]Z04 支出决算表(财决04表)'!$A$10:$J$500,6,FALSE))</f>
        <v/>
      </c>
      <c r="F86" s="143" t="str">
        <f>IF(ISERROR(VLOOKUP(A86,'[1]Z04 支出决算表(财决04表)'!$A$10:$J$500,7,FALSE)),"",VLOOKUP(A86,'[1]Z04 支出决算表(财决04表)'!$A$10:$J$500,7,FALSE))</f>
        <v/>
      </c>
      <c r="G86" s="143" t="str">
        <f>IF(ISERROR(VLOOKUP(A86,'[1]Z04 支出决算表(财决04表)'!$A$10:$J$500,8,FALSE)),"",VLOOKUP(A86,'[1]Z04 支出决算表(财决04表)'!$A$10:$J$500,8,FALSE))</f>
        <v/>
      </c>
      <c r="H86" s="143" t="str">
        <f>IF(ISERROR(VLOOKUP(A86,'[1]Z04 支出决算表(财决04表)'!$A$10:$J$500,9,FALSE)),"",VLOOKUP(A86,'[1]Z04 支出决算表(财决04表)'!$A$10:$J$500,9,FALSE))</f>
        <v/>
      </c>
      <c r="I86" s="143" t="str">
        <f>IF(ISERROR(VLOOKUP(A86,'[1]Z04 支出决算表(财决04表)'!$A$10:$J$500,10,FALSE)),"",VLOOKUP(A86,'[1]Z04 支出决算表(财决04表)'!$A$10:$J$500,10,FALSE))</f>
        <v/>
      </c>
      <c r="J86" s="153">
        <f>'[1]Z04 支出决算表(财决04表)'!$A85</f>
        <v>0</v>
      </c>
      <c r="K86" s="154">
        <f>'[1]Z04 支出决算表(财决04表)'!$E85</f>
        <v>0</v>
      </c>
      <c r="L86" s="128" t="str">
        <f t="shared" si="3"/>
        <v/>
      </c>
    </row>
    <row r="87" ht="22.7" customHeight="1" spans="1:12">
      <c r="A87" s="140" t="str">
        <f t="shared" si="2"/>
        <v/>
      </c>
      <c r="B87" s="141"/>
      <c r="C87" s="142" t="str">
        <f>IF(ISERROR(VLOOKUP(A87,'[1]Z04 支出决算表(财决04表)'!$A$10:$J$500,4,FALSE)),"",VLOOKUP(A87,'[1]Z04 支出决算表(财决04表)'!$A$10:$J$500,4,FALSE))</f>
        <v/>
      </c>
      <c r="D87" s="143" t="str">
        <f>IF(ISERROR(VLOOKUP(A87,'[1]Z04 支出决算表(财决04表)'!$A$10:$J$500,5,FALSE)),"",VLOOKUP(A87,'[1]Z04 支出决算表(财决04表)'!$A$10:$J$500,5,FALSE))</f>
        <v/>
      </c>
      <c r="E87" s="143" t="str">
        <f>IF(ISERROR(VLOOKUP(A87,'[1]Z04 支出决算表(财决04表)'!$A$10:$J$500,6,FALSE)),"",VLOOKUP(A87,'[1]Z04 支出决算表(财决04表)'!$A$10:$J$500,6,FALSE))</f>
        <v/>
      </c>
      <c r="F87" s="143" t="str">
        <f>IF(ISERROR(VLOOKUP(A87,'[1]Z04 支出决算表(财决04表)'!$A$10:$J$500,7,FALSE)),"",VLOOKUP(A87,'[1]Z04 支出决算表(财决04表)'!$A$10:$J$500,7,FALSE))</f>
        <v/>
      </c>
      <c r="G87" s="143" t="str">
        <f>IF(ISERROR(VLOOKUP(A87,'[1]Z04 支出决算表(财决04表)'!$A$10:$J$500,8,FALSE)),"",VLOOKUP(A87,'[1]Z04 支出决算表(财决04表)'!$A$10:$J$500,8,FALSE))</f>
        <v/>
      </c>
      <c r="H87" s="143" t="str">
        <f>IF(ISERROR(VLOOKUP(A87,'[1]Z04 支出决算表(财决04表)'!$A$10:$J$500,9,FALSE)),"",VLOOKUP(A87,'[1]Z04 支出决算表(财决04表)'!$A$10:$J$500,9,FALSE))</f>
        <v/>
      </c>
      <c r="I87" s="143" t="str">
        <f>IF(ISERROR(VLOOKUP(A87,'[1]Z04 支出决算表(财决04表)'!$A$10:$J$500,10,FALSE)),"",VLOOKUP(A87,'[1]Z04 支出决算表(财决04表)'!$A$10:$J$500,10,FALSE))</f>
        <v/>
      </c>
      <c r="J87" s="153">
        <f>'[1]Z04 支出决算表(财决04表)'!$A86</f>
        <v>0</v>
      </c>
      <c r="K87" s="154">
        <f>'[1]Z04 支出决算表(财决04表)'!$E86</f>
        <v>0</v>
      </c>
      <c r="L87" s="128" t="str">
        <f t="shared" si="3"/>
        <v/>
      </c>
    </row>
    <row r="88" ht="22.7" customHeight="1" spans="1:12">
      <c r="A88" s="140" t="str">
        <f t="shared" si="2"/>
        <v/>
      </c>
      <c r="B88" s="141"/>
      <c r="C88" s="142" t="str">
        <f>IF(ISERROR(VLOOKUP(A88,'[1]Z04 支出决算表(财决04表)'!$A$10:$J$500,4,FALSE)),"",VLOOKUP(A88,'[1]Z04 支出决算表(财决04表)'!$A$10:$J$500,4,FALSE))</f>
        <v/>
      </c>
      <c r="D88" s="143" t="str">
        <f>IF(ISERROR(VLOOKUP(A88,'[1]Z04 支出决算表(财决04表)'!$A$10:$J$500,5,FALSE)),"",VLOOKUP(A88,'[1]Z04 支出决算表(财决04表)'!$A$10:$J$500,5,FALSE))</f>
        <v/>
      </c>
      <c r="E88" s="143" t="str">
        <f>IF(ISERROR(VLOOKUP(A88,'[1]Z04 支出决算表(财决04表)'!$A$10:$J$500,6,FALSE)),"",VLOOKUP(A88,'[1]Z04 支出决算表(财决04表)'!$A$10:$J$500,6,FALSE))</f>
        <v/>
      </c>
      <c r="F88" s="143" t="str">
        <f>IF(ISERROR(VLOOKUP(A88,'[1]Z04 支出决算表(财决04表)'!$A$10:$J$500,7,FALSE)),"",VLOOKUP(A88,'[1]Z04 支出决算表(财决04表)'!$A$10:$J$500,7,FALSE))</f>
        <v/>
      </c>
      <c r="G88" s="143" t="str">
        <f>IF(ISERROR(VLOOKUP(A88,'[1]Z04 支出决算表(财决04表)'!$A$10:$J$500,8,FALSE)),"",VLOOKUP(A88,'[1]Z04 支出决算表(财决04表)'!$A$10:$J$500,8,FALSE))</f>
        <v/>
      </c>
      <c r="H88" s="143" t="str">
        <f>IF(ISERROR(VLOOKUP(A88,'[1]Z04 支出决算表(财决04表)'!$A$10:$J$500,9,FALSE)),"",VLOOKUP(A88,'[1]Z04 支出决算表(财决04表)'!$A$10:$J$500,9,FALSE))</f>
        <v/>
      </c>
      <c r="I88" s="143" t="str">
        <f>IF(ISERROR(VLOOKUP(A88,'[1]Z04 支出决算表(财决04表)'!$A$10:$J$500,10,FALSE)),"",VLOOKUP(A88,'[1]Z04 支出决算表(财决04表)'!$A$10:$J$500,10,FALSE))</f>
        <v/>
      </c>
      <c r="J88" s="153">
        <f>'[1]Z04 支出决算表(财决04表)'!$A87</f>
        <v>0</v>
      </c>
      <c r="K88" s="154">
        <f>'[1]Z04 支出决算表(财决04表)'!$E87</f>
        <v>0</v>
      </c>
      <c r="L88" s="128" t="str">
        <f t="shared" si="3"/>
        <v/>
      </c>
    </row>
    <row r="89" ht="22.7" customHeight="1" spans="1:12">
      <c r="A89" s="140" t="str">
        <f t="shared" si="2"/>
        <v/>
      </c>
      <c r="B89" s="141"/>
      <c r="C89" s="142" t="str">
        <f>IF(ISERROR(VLOOKUP(A89,'[1]Z04 支出决算表(财决04表)'!$A$10:$J$500,4,FALSE)),"",VLOOKUP(A89,'[1]Z04 支出决算表(财决04表)'!$A$10:$J$500,4,FALSE))</f>
        <v/>
      </c>
      <c r="D89" s="143" t="str">
        <f>IF(ISERROR(VLOOKUP(A89,'[1]Z04 支出决算表(财决04表)'!$A$10:$J$500,5,FALSE)),"",VLOOKUP(A89,'[1]Z04 支出决算表(财决04表)'!$A$10:$J$500,5,FALSE))</f>
        <v/>
      </c>
      <c r="E89" s="143" t="str">
        <f>IF(ISERROR(VLOOKUP(A89,'[1]Z04 支出决算表(财决04表)'!$A$10:$J$500,6,FALSE)),"",VLOOKUP(A89,'[1]Z04 支出决算表(财决04表)'!$A$10:$J$500,6,FALSE))</f>
        <v/>
      </c>
      <c r="F89" s="143" t="str">
        <f>IF(ISERROR(VLOOKUP(A89,'[1]Z04 支出决算表(财决04表)'!$A$10:$J$500,7,FALSE)),"",VLOOKUP(A89,'[1]Z04 支出决算表(财决04表)'!$A$10:$J$500,7,FALSE))</f>
        <v/>
      </c>
      <c r="G89" s="143" t="str">
        <f>IF(ISERROR(VLOOKUP(A89,'[1]Z04 支出决算表(财决04表)'!$A$10:$J$500,8,FALSE)),"",VLOOKUP(A89,'[1]Z04 支出决算表(财决04表)'!$A$10:$J$500,8,FALSE))</f>
        <v/>
      </c>
      <c r="H89" s="143" t="str">
        <f>IF(ISERROR(VLOOKUP(A89,'[1]Z04 支出决算表(财决04表)'!$A$10:$J$500,9,FALSE)),"",VLOOKUP(A89,'[1]Z04 支出决算表(财决04表)'!$A$10:$J$500,9,FALSE))</f>
        <v/>
      </c>
      <c r="I89" s="143" t="str">
        <f>IF(ISERROR(VLOOKUP(A89,'[1]Z04 支出决算表(财决04表)'!$A$10:$J$500,10,FALSE)),"",VLOOKUP(A89,'[1]Z04 支出决算表(财决04表)'!$A$10:$J$500,10,FALSE))</f>
        <v/>
      </c>
      <c r="J89" s="153">
        <f>'[1]Z04 支出决算表(财决04表)'!$A88</f>
        <v>0</v>
      </c>
      <c r="K89" s="154">
        <f>'[1]Z04 支出决算表(财决04表)'!$E88</f>
        <v>0</v>
      </c>
      <c r="L89" s="128" t="str">
        <f t="shared" si="3"/>
        <v/>
      </c>
    </row>
    <row r="90" ht="22.7" customHeight="1" spans="1:12">
      <c r="A90" s="140" t="str">
        <f t="shared" si="2"/>
        <v/>
      </c>
      <c r="B90" s="141"/>
      <c r="C90" s="142" t="str">
        <f>IF(ISERROR(VLOOKUP(A90,'[1]Z04 支出决算表(财决04表)'!$A$10:$J$500,4,FALSE)),"",VLOOKUP(A90,'[1]Z04 支出决算表(财决04表)'!$A$10:$J$500,4,FALSE))</f>
        <v/>
      </c>
      <c r="D90" s="143" t="str">
        <f>IF(ISERROR(VLOOKUP(A90,'[1]Z04 支出决算表(财决04表)'!$A$10:$J$500,5,FALSE)),"",VLOOKUP(A90,'[1]Z04 支出决算表(财决04表)'!$A$10:$J$500,5,FALSE))</f>
        <v/>
      </c>
      <c r="E90" s="143" t="str">
        <f>IF(ISERROR(VLOOKUP(A90,'[1]Z04 支出决算表(财决04表)'!$A$10:$J$500,6,FALSE)),"",VLOOKUP(A90,'[1]Z04 支出决算表(财决04表)'!$A$10:$J$500,6,FALSE))</f>
        <v/>
      </c>
      <c r="F90" s="143" t="str">
        <f>IF(ISERROR(VLOOKUP(A90,'[1]Z04 支出决算表(财决04表)'!$A$10:$J$500,7,FALSE)),"",VLOOKUP(A90,'[1]Z04 支出决算表(财决04表)'!$A$10:$J$500,7,FALSE))</f>
        <v/>
      </c>
      <c r="G90" s="143" t="str">
        <f>IF(ISERROR(VLOOKUP(A90,'[1]Z04 支出决算表(财决04表)'!$A$10:$J$500,8,FALSE)),"",VLOOKUP(A90,'[1]Z04 支出决算表(财决04表)'!$A$10:$J$500,8,FALSE))</f>
        <v/>
      </c>
      <c r="H90" s="143" t="str">
        <f>IF(ISERROR(VLOOKUP(A90,'[1]Z04 支出决算表(财决04表)'!$A$10:$J$500,9,FALSE)),"",VLOOKUP(A90,'[1]Z04 支出决算表(财决04表)'!$A$10:$J$500,9,FALSE))</f>
        <v/>
      </c>
      <c r="I90" s="143" t="str">
        <f>IF(ISERROR(VLOOKUP(A90,'[1]Z04 支出决算表(财决04表)'!$A$10:$J$500,10,FALSE)),"",VLOOKUP(A90,'[1]Z04 支出决算表(财决04表)'!$A$10:$J$500,10,FALSE))</f>
        <v/>
      </c>
      <c r="J90" s="153">
        <f>'[1]Z04 支出决算表(财决04表)'!$A89</f>
        <v>0</v>
      </c>
      <c r="K90" s="154">
        <f>'[1]Z04 支出决算表(财决04表)'!$E89</f>
        <v>0</v>
      </c>
      <c r="L90" s="128" t="str">
        <f t="shared" si="3"/>
        <v/>
      </c>
    </row>
    <row r="91" ht="22.7" customHeight="1" spans="1:12">
      <c r="A91" s="140" t="str">
        <f t="shared" si="2"/>
        <v/>
      </c>
      <c r="B91" s="141"/>
      <c r="C91" s="142" t="str">
        <f>IF(ISERROR(VLOOKUP(A91,'[1]Z04 支出决算表(财决04表)'!$A$10:$J$500,4,FALSE)),"",VLOOKUP(A91,'[1]Z04 支出决算表(财决04表)'!$A$10:$J$500,4,FALSE))</f>
        <v/>
      </c>
      <c r="D91" s="143" t="str">
        <f>IF(ISERROR(VLOOKUP(A91,'[1]Z04 支出决算表(财决04表)'!$A$10:$J$500,5,FALSE)),"",VLOOKUP(A91,'[1]Z04 支出决算表(财决04表)'!$A$10:$J$500,5,FALSE))</f>
        <v/>
      </c>
      <c r="E91" s="143" t="str">
        <f>IF(ISERROR(VLOOKUP(A91,'[1]Z04 支出决算表(财决04表)'!$A$10:$J$500,6,FALSE)),"",VLOOKUP(A91,'[1]Z04 支出决算表(财决04表)'!$A$10:$J$500,6,FALSE))</f>
        <v/>
      </c>
      <c r="F91" s="143" t="str">
        <f>IF(ISERROR(VLOOKUP(A91,'[1]Z04 支出决算表(财决04表)'!$A$10:$J$500,7,FALSE)),"",VLOOKUP(A91,'[1]Z04 支出决算表(财决04表)'!$A$10:$J$500,7,FALSE))</f>
        <v/>
      </c>
      <c r="G91" s="143" t="str">
        <f>IF(ISERROR(VLOOKUP(A91,'[1]Z04 支出决算表(财决04表)'!$A$10:$J$500,8,FALSE)),"",VLOOKUP(A91,'[1]Z04 支出决算表(财决04表)'!$A$10:$J$500,8,FALSE))</f>
        <v/>
      </c>
      <c r="H91" s="143" t="str">
        <f>IF(ISERROR(VLOOKUP(A91,'[1]Z04 支出决算表(财决04表)'!$A$10:$J$500,9,FALSE)),"",VLOOKUP(A91,'[1]Z04 支出决算表(财决04表)'!$A$10:$J$500,9,FALSE))</f>
        <v/>
      </c>
      <c r="I91" s="143" t="str">
        <f>IF(ISERROR(VLOOKUP(A91,'[1]Z04 支出决算表(财决04表)'!$A$10:$J$500,10,FALSE)),"",VLOOKUP(A91,'[1]Z04 支出决算表(财决04表)'!$A$10:$J$500,10,FALSE))</f>
        <v/>
      </c>
      <c r="J91" s="153">
        <f>'[1]Z04 支出决算表(财决04表)'!$A90</f>
        <v>0</v>
      </c>
      <c r="K91" s="154">
        <f>'[1]Z04 支出决算表(财决04表)'!$E90</f>
        <v>0</v>
      </c>
      <c r="L91" s="128" t="str">
        <f t="shared" si="3"/>
        <v/>
      </c>
    </row>
    <row r="92" ht="22.7" customHeight="1" spans="1:12">
      <c r="A92" s="140" t="str">
        <f t="shared" si="2"/>
        <v/>
      </c>
      <c r="B92" s="141"/>
      <c r="C92" s="142" t="str">
        <f>IF(ISERROR(VLOOKUP(A92,'[1]Z04 支出决算表(财决04表)'!$A$10:$J$500,4,FALSE)),"",VLOOKUP(A92,'[1]Z04 支出决算表(财决04表)'!$A$10:$J$500,4,FALSE))</f>
        <v/>
      </c>
      <c r="D92" s="143" t="str">
        <f>IF(ISERROR(VLOOKUP(A92,'[1]Z04 支出决算表(财决04表)'!$A$10:$J$500,5,FALSE)),"",VLOOKUP(A92,'[1]Z04 支出决算表(财决04表)'!$A$10:$J$500,5,FALSE))</f>
        <v/>
      </c>
      <c r="E92" s="143" t="str">
        <f>IF(ISERROR(VLOOKUP(A92,'[1]Z04 支出决算表(财决04表)'!$A$10:$J$500,6,FALSE)),"",VLOOKUP(A92,'[1]Z04 支出决算表(财决04表)'!$A$10:$J$500,6,FALSE))</f>
        <v/>
      </c>
      <c r="F92" s="143" t="str">
        <f>IF(ISERROR(VLOOKUP(A92,'[1]Z04 支出决算表(财决04表)'!$A$10:$J$500,7,FALSE)),"",VLOOKUP(A92,'[1]Z04 支出决算表(财决04表)'!$A$10:$J$500,7,FALSE))</f>
        <v/>
      </c>
      <c r="G92" s="143" t="str">
        <f>IF(ISERROR(VLOOKUP(A92,'[1]Z04 支出决算表(财决04表)'!$A$10:$J$500,8,FALSE)),"",VLOOKUP(A92,'[1]Z04 支出决算表(财决04表)'!$A$10:$J$500,8,FALSE))</f>
        <v/>
      </c>
      <c r="H92" s="143" t="str">
        <f>IF(ISERROR(VLOOKUP(A92,'[1]Z04 支出决算表(财决04表)'!$A$10:$J$500,9,FALSE)),"",VLOOKUP(A92,'[1]Z04 支出决算表(财决04表)'!$A$10:$J$500,9,FALSE))</f>
        <v/>
      </c>
      <c r="I92" s="143" t="str">
        <f>IF(ISERROR(VLOOKUP(A92,'[1]Z04 支出决算表(财决04表)'!$A$10:$J$500,10,FALSE)),"",VLOOKUP(A92,'[1]Z04 支出决算表(财决04表)'!$A$10:$J$500,10,FALSE))</f>
        <v/>
      </c>
      <c r="J92" s="153">
        <f>'[1]Z04 支出决算表(财决04表)'!$A91</f>
        <v>0</v>
      </c>
      <c r="K92" s="154">
        <f>'[1]Z04 支出决算表(财决04表)'!$E91</f>
        <v>0</v>
      </c>
      <c r="L92" s="128" t="str">
        <f t="shared" si="3"/>
        <v/>
      </c>
    </row>
    <row r="93" ht="22.7" customHeight="1" spans="1:12">
      <c r="A93" s="140" t="str">
        <f t="shared" si="2"/>
        <v/>
      </c>
      <c r="B93" s="141"/>
      <c r="C93" s="142" t="str">
        <f>IF(ISERROR(VLOOKUP(A93,'[1]Z04 支出决算表(财决04表)'!$A$10:$J$500,4,FALSE)),"",VLOOKUP(A93,'[1]Z04 支出决算表(财决04表)'!$A$10:$J$500,4,FALSE))</f>
        <v/>
      </c>
      <c r="D93" s="143" t="str">
        <f>IF(ISERROR(VLOOKUP(A93,'[1]Z04 支出决算表(财决04表)'!$A$10:$J$500,5,FALSE)),"",VLOOKUP(A93,'[1]Z04 支出决算表(财决04表)'!$A$10:$J$500,5,FALSE))</f>
        <v/>
      </c>
      <c r="E93" s="143" t="str">
        <f>IF(ISERROR(VLOOKUP(A93,'[1]Z04 支出决算表(财决04表)'!$A$10:$J$500,6,FALSE)),"",VLOOKUP(A93,'[1]Z04 支出决算表(财决04表)'!$A$10:$J$500,6,FALSE))</f>
        <v/>
      </c>
      <c r="F93" s="143" t="str">
        <f>IF(ISERROR(VLOOKUP(A93,'[1]Z04 支出决算表(财决04表)'!$A$10:$J$500,7,FALSE)),"",VLOOKUP(A93,'[1]Z04 支出决算表(财决04表)'!$A$10:$J$500,7,FALSE))</f>
        <v/>
      </c>
      <c r="G93" s="143" t="str">
        <f>IF(ISERROR(VLOOKUP(A93,'[1]Z04 支出决算表(财决04表)'!$A$10:$J$500,8,FALSE)),"",VLOOKUP(A93,'[1]Z04 支出决算表(财决04表)'!$A$10:$J$500,8,FALSE))</f>
        <v/>
      </c>
      <c r="H93" s="143" t="str">
        <f>IF(ISERROR(VLOOKUP(A93,'[1]Z04 支出决算表(财决04表)'!$A$10:$J$500,9,FALSE)),"",VLOOKUP(A93,'[1]Z04 支出决算表(财决04表)'!$A$10:$J$500,9,FALSE))</f>
        <v/>
      </c>
      <c r="I93" s="143" t="str">
        <f>IF(ISERROR(VLOOKUP(A93,'[1]Z04 支出决算表(财决04表)'!$A$10:$J$500,10,FALSE)),"",VLOOKUP(A93,'[1]Z04 支出决算表(财决04表)'!$A$10:$J$500,10,FALSE))</f>
        <v/>
      </c>
      <c r="J93" s="153">
        <f>'[1]Z04 支出决算表(财决04表)'!$A92</f>
        <v>0</v>
      </c>
      <c r="K93" s="154">
        <f>'[1]Z04 支出决算表(财决04表)'!$E92</f>
        <v>0</v>
      </c>
      <c r="L93" s="128" t="str">
        <f t="shared" si="3"/>
        <v/>
      </c>
    </row>
    <row r="94" ht="22.7" customHeight="1" spans="1:12">
      <c r="A94" s="140" t="str">
        <f t="shared" si="2"/>
        <v/>
      </c>
      <c r="B94" s="141"/>
      <c r="C94" s="142" t="str">
        <f>IF(ISERROR(VLOOKUP(A94,'[1]Z04 支出决算表(财决04表)'!$A$10:$J$500,4,FALSE)),"",VLOOKUP(A94,'[1]Z04 支出决算表(财决04表)'!$A$10:$J$500,4,FALSE))</f>
        <v/>
      </c>
      <c r="D94" s="143" t="str">
        <f>IF(ISERROR(VLOOKUP(A94,'[1]Z04 支出决算表(财决04表)'!$A$10:$J$500,5,FALSE)),"",VLOOKUP(A94,'[1]Z04 支出决算表(财决04表)'!$A$10:$J$500,5,FALSE))</f>
        <v/>
      </c>
      <c r="E94" s="143" t="str">
        <f>IF(ISERROR(VLOOKUP(A94,'[1]Z04 支出决算表(财决04表)'!$A$10:$J$500,6,FALSE)),"",VLOOKUP(A94,'[1]Z04 支出决算表(财决04表)'!$A$10:$J$500,6,FALSE))</f>
        <v/>
      </c>
      <c r="F94" s="143" t="str">
        <f>IF(ISERROR(VLOOKUP(A94,'[1]Z04 支出决算表(财决04表)'!$A$10:$J$500,7,FALSE)),"",VLOOKUP(A94,'[1]Z04 支出决算表(财决04表)'!$A$10:$J$500,7,FALSE))</f>
        <v/>
      </c>
      <c r="G94" s="143" t="str">
        <f>IF(ISERROR(VLOOKUP(A94,'[1]Z04 支出决算表(财决04表)'!$A$10:$J$500,8,FALSE)),"",VLOOKUP(A94,'[1]Z04 支出决算表(财决04表)'!$A$10:$J$500,8,FALSE))</f>
        <v/>
      </c>
      <c r="H94" s="143" t="str">
        <f>IF(ISERROR(VLOOKUP(A94,'[1]Z04 支出决算表(财决04表)'!$A$10:$J$500,9,FALSE)),"",VLOOKUP(A94,'[1]Z04 支出决算表(财决04表)'!$A$10:$J$500,9,FALSE))</f>
        <v/>
      </c>
      <c r="I94" s="143" t="str">
        <f>IF(ISERROR(VLOOKUP(A94,'[1]Z04 支出决算表(财决04表)'!$A$10:$J$500,10,FALSE)),"",VLOOKUP(A94,'[1]Z04 支出决算表(财决04表)'!$A$10:$J$500,10,FALSE))</f>
        <v/>
      </c>
      <c r="J94" s="153">
        <f>'[1]Z04 支出决算表(财决04表)'!$A93</f>
        <v>0</v>
      </c>
      <c r="K94" s="154">
        <f>'[1]Z04 支出决算表(财决04表)'!$E93</f>
        <v>0</v>
      </c>
      <c r="L94" s="128" t="str">
        <f t="shared" si="3"/>
        <v/>
      </c>
    </row>
    <row r="95" ht="22.7" customHeight="1" spans="1:12">
      <c r="A95" s="140" t="str">
        <f t="shared" si="2"/>
        <v/>
      </c>
      <c r="B95" s="141"/>
      <c r="C95" s="142" t="str">
        <f>IF(ISERROR(VLOOKUP(A95,'[1]Z04 支出决算表(财决04表)'!$A$10:$J$500,4,FALSE)),"",VLOOKUP(A95,'[1]Z04 支出决算表(财决04表)'!$A$10:$J$500,4,FALSE))</f>
        <v/>
      </c>
      <c r="D95" s="143" t="str">
        <f>IF(ISERROR(VLOOKUP(A95,'[1]Z04 支出决算表(财决04表)'!$A$10:$J$500,5,FALSE)),"",VLOOKUP(A95,'[1]Z04 支出决算表(财决04表)'!$A$10:$J$500,5,FALSE))</f>
        <v/>
      </c>
      <c r="E95" s="143" t="str">
        <f>IF(ISERROR(VLOOKUP(A95,'[1]Z04 支出决算表(财决04表)'!$A$10:$J$500,6,FALSE)),"",VLOOKUP(A95,'[1]Z04 支出决算表(财决04表)'!$A$10:$J$500,6,FALSE))</f>
        <v/>
      </c>
      <c r="F95" s="143" t="str">
        <f>IF(ISERROR(VLOOKUP(A95,'[1]Z04 支出决算表(财决04表)'!$A$10:$J$500,7,FALSE)),"",VLOOKUP(A95,'[1]Z04 支出决算表(财决04表)'!$A$10:$J$500,7,FALSE))</f>
        <v/>
      </c>
      <c r="G95" s="143" t="str">
        <f>IF(ISERROR(VLOOKUP(A95,'[1]Z04 支出决算表(财决04表)'!$A$10:$J$500,8,FALSE)),"",VLOOKUP(A95,'[1]Z04 支出决算表(财决04表)'!$A$10:$J$500,8,FALSE))</f>
        <v/>
      </c>
      <c r="H95" s="143" t="str">
        <f>IF(ISERROR(VLOOKUP(A95,'[1]Z04 支出决算表(财决04表)'!$A$10:$J$500,9,FALSE)),"",VLOOKUP(A95,'[1]Z04 支出决算表(财决04表)'!$A$10:$J$500,9,FALSE))</f>
        <v/>
      </c>
      <c r="I95" s="143" t="str">
        <f>IF(ISERROR(VLOOKUP(A95,'[1]Z04 支出决算表(财决04表)'!$A$10:$J$500,10,FALSE)),"",VLOOKUP(A95,'[1]Z04 支出决算表(财决04表)'!$A$10:$J$500,10,FALSE))</f>
        <v/>
      </c>
      <c r="J95" s="153">
        <f>'[1]Z04 支出决算表(财决04表)'!$A94</f>
        <v>0</v>
      </c>
      <c r="K95" s="154">
        <f>'[1]Z04 支出决算表(财决04表)'!$E94</f>
        <v>0</v>
      </c>
      <c r="L95" s="128" t="str">
        <f t="shared" si="3"/>
        <v/>
      </c>
    </row>
    <row r="96" ht="22.7" customHeight="1" spans="1:12">
      <c r="A96" s="140" t="str">
        <f t="shared" si="2"/>
        <v/>
      </c>
      <c r="B96" s="141"/>
      <c r="C96" s="142" t="str">
        <f>IF(ISERROR(VLOOKUP(A96,'[1]Z04 支出决算表(财决04表)'!$A$10:$J$500,4,FALSE)),"",VLOOKUP(A96,'[1]Z04 支出决算表(财决04表)'!$A$10:$J$500,4,FALSE))</f>
        <v/>
      </c>
      <c r="D96" s="143" t="str">
        <f>IF(ISERROR(VLOOKUP(A96,'[1]Z04 支出决算表(财决04表)'!$A$10:$J$500,5,FALSE)),"",VLOOKUP(A96,'[1]Z04 支出决算表(财决04表)'!$A$10:$J$500,5,FALSE))</f>
        <v/>
      </c>
      <c r="E96" s="143" t="str">
        <f>IF(ISERROR(VLOOKUP(A96,'[1]Z04 支出决算表(财决04表)'!$A$10:$J$500,6,FALSE)),"",VLOOKUP(A96,'[1]Z04 支出决算表(财决04表)'!$A$10:$J$500,6,FALSE))</f>
        <v/>
      </c>
      <c r="F96" s="143" t="str">
        <f>IF(ISERROR(VLOOKUP(A96,'[1]Z04 支出决算表(财决04表)'!$A$10:$J$500,7,FALSE)),"",VLOOKUP(A96,'[1]Z04 支出决算表(财决04表)'!$A$10:$J$500,7,FALSE))</f>
        <v/>
      </c>
      <c r="G96" s="143" t="str">
        <f>IF(ISERROR(VLOOKUP(A96,'[1]Z04 支出决算表(财决04表)'!$A$10:$J$500,8,FALSE)),"",VLOOKUP(A96,'[1]Z04 支出决算表(财决04表)'!$A$10:$J$500,8,FALSE))</f>
        <v/>
      </c>
      <c r="H96" s="143" t="str">
        <f>IF(ISERROR(VLOOKUP(A96,'[1]Z04 支出决算表(财决04表)'!$A$10:$J$500,9,FALSE)),"",VLOOKUP(A96,'[1]Z04 支出决算表(财决04表)'!$A$10:$J$500,9,FALSE))</f>
        <v/>
      </c>
      <c r="I96" s="143" t="str">
        <f>IF(ISERROR(VLOOKUP(A96,'[1]Z04 支出决算表(财决04表)'!$A$10:$J$500,10,FALSE)),"",VLOOKUP(A96,'[1]Z04 支出决算表(财决04表)'!$A$10:$J$500,10,FALSE))</f>
        <v/>
      </c>
      <c r="J96" s="153">
        <f>'[1]Z04 支出决算表(财决04表)'!$A95</f>
        <v>0</v>
      </c>
      <c r="K96" s="154">
        <f>'[1]Z04 支出决算表(财决04表)'!$E95</f>
        <v>0</v>
      </c>
      <c r="L96" s="128" t="str">
        <f t="shared" si="3"/>
        <v/>
      </c>
    </row>
    <row r="97" ht="22.7" customHeight="1" spans="1:12">
      <c r="A97" s="140" t="str">
        <f t="shared" si="2"/>
        <v/>
      </c>
      <c r="B97" s="141"/>
      <c r="C97" s="142" t="str">
        <f>IF(ISERROR(VLOOKUP(A97,'[1]Z04 支出决算表(财决04表)'!$A$10:$J$500,4,FALSE)),"",VLOOKUP(A97,'[1]Z04 支出决算表(财决04表)'!$A$10:$J$500,4,FALSE))</f>
        <v/>
      </c>
      <c r="D97" s="143" t="str">
        <f>IF(ISERROR(VLOOKUP(A97,'[1]Z04 支出决算表(财决04表)'!$A$10:$J$500,5,FALSE)),"",VLOOKUP(A97,'[1]Z04 支出决算表(财决04表)'!$A$10:$J$500,5,FALSE))</f>
        <v/>
      </c>
      <c r="E97" s="143" t="str">
        <f>IF(ISERROR(VLOOKUP(A97,'[1]Z04 支出决算表(财决04表)'!$A$10:$J$500,6,FALSE)),"",VLOOKUP(A97,'[1]Z04 支出决算表(财决04表)'!$A$10:$J$500,6,FALSE))</f>
        <v/>
      </c>
      <c r="F97" s="143" t="str">
        <f>IF(ISERROR(VLOOKUP(A97,'[1]Z04 支出决算表(财决04表)'!$A$10:$J$500,7,FALSE)),"",VLOOKUP(A97,'[1]Z04 支出决算表(财决04表)'!$A$10:$J$500,7,FALSE))</f>
        <v/>
      </c>
      <c r="G97" s="143" t="str">
        <f>IF(ISERROR(VLOOKUP(A97,'[1]Z04 支出决算表(财决04表)'!$A$10:$J$500,8,FALSE)),"",VLOOKUP(A97,'[1]Z04 支出决算表(财决04表)'!$A$10:$J$500,8,FALSE))</f>
        <v/>
      </c>
      <c r="H97" s="143" t="str">
        <f>IF(ISERROR(VLOOKUP(A97,'[1]Z04 支出决算表(财决04表)'!$A$10:$J$500,9,FALSE)),"",VLOOKUP(A97,'[1]Z04 支出决算表(财决04表)'!$A$10:$J$500,9,FALSE))</f>
        <v/>
      </c>
      <c r="I97" s="143" t="str">
        <f>IF(ISERROR(VLOOKUP(A97,'[1]Z04 支出决算表(财决04表)'!$A$10:$J$500,10,FALSE)),"",VLOOKUP(A97,'[1]Z04 支出决算表(财决04表)'!$A$10:$J$500,10,FALSE))</f>
        <v/>
      </c>
      <c r="J97" s="153">
        <f>'[1]Z04 支出决算表(财决04表)'!$A96</f>
        <v>0</v>
      </c>
      <c r="K97" s="154">
        <f>'[1]Z04 支出决算表(财决04表)'!$E96</f>
        <v>0</v>
      </c>
      <c r="L97" s="128" t="str">
        <f t="shared" si="3"/>
        <v/>
      </c>
    </row>
    <row r="98" ht="22.7" customHeight="1" spans="1:12">
      <c r="A98" s="140" t="str">
        <f t="shared" si="2"/>
        <v/>
      </c>
      <c r="B98" s="141"/>
      <c r="C98" s="142" t="str">
        <f>IF(ISERROR(VLOOKUP(A98,'[1]Z04 支出决算表(财决04表)'!$A$10:$J$500,4,FALSE)),"",VLOOKUP(A98,'[1]Z04 支出决算表(财决04表)'!$A$10:$J$500,4,FALSE))</f>
        <v/>
      </c>
      <c r="D98" s="143" t="str">
        <f>IF(ISERROR(VLOOKUP(A98,'[1]Z04 支出决算表(财决04表)'!$A$10:$J$500,5,FALSE)),"",VLOOKUP(A98,'[1]Z04 支出决算表(财决04表)'!$A$10:$J$500,5,FALSE))</f>
        <v/>
      </c>
      <c r="E98" s="143" t="str">
        <f>IF(ISERROR(VLOOKUP(A98,'[1]Z04 支出决算表(财决04表)'!$A$10:$J$500,6,FALSE)),"",VLOOKUP(A98,'[1]Z04 支出决算表(财决04表)'!$A$10:$J$500,6,FALSE))</f>
        <v/>
      </c>
      <c r="F98" s="143" t="str">
        <f>IF(ISERROR(VLOOKUP(A98,'[1]Z04 支出决算表(财决04表)'!$A$10:$J$500,7,FALSE)),"",VLOOKUP(A98,'[1]Z04 支出决算表(财决04表)'!$A$10:$J$500,7,FALSE))</f>
        <v/>
      </c>
      <c r="G98" s="143" t="str">
        <f>IF(ISERROR(VLOOKUP(A98,'[1]Z04 支出决算表(财决04表)'!$A$10:$J$500,8,FALSE)),"",VLOOKUP(A98,'[1]Z04 支出决算表(财决04表)'!$A$10:$J$500,8,FALSE))</f>
        <v/>
      </c>
      <c r="H98" s="143" t="str">
        <f>IF(ISERROR(VLOOKUP(A98,'[1]Z04 支出决算表(财决04表)'!$A$10:$J$500,9,FALSE)),"",VLOOKUP(A98,'[1]Z04 支出决算表(财决04表)'!$A$10:$J$500,9,FALSE))</f>
        <v/>
      </c>
      <c r="I98" s="143" t="str">
        <f>IF(ISERROR(VLOOKUP(A98,'[1]Z04 支出决算表(财决04表)'!$A$10:$J$500,10,FALSE)),"",VLOOKUP(A98,'[1]Z04 支出决算表(财决04表)'!$A$10:$J$500,10,FALSE))</f>
        <v/>
      </c>
      <c r="J98" s="153">
        <f>'[1]Z04 支出决算表(财决04表)'!$A97</f>
        <v>0</v>
      </c>
      <c r="K98" s="154">
        <f>'[1]Z04 支出决算表(财决04表)'!$E97</f>
        <v>0</v>
      </c>
      <c r="L98" s="128" t="str">
        <f t="shared" si="3"/>
        <v/>
      </c>
    </row>
    <row r="99" ht="22.7" customHeight="1" spans="1:12">
      <c r="A99" s="140" t="str">
        <f t="shared" si="2"/>
        <v/>
      </c>
      <c r="B99" s="141"/>
      <c r="C99" s="142" t="str">
        <f>IF(ISERROR(VLOOKUP(A99,'[1]Z04 支出决算表(财决04表)'!$A$10:$J$500,4,FALSE)),"",VLOOKUP(A99,'[1]Z04 支出决算表(财决04表)'!$A$10:$J$500,4,FALSE))</f>
        <v/>
      </c>
      <c r="D99" s="143" t="str">
        <f>IF(ISERROR(VLOOKUP(A99,'[1]Z04 支出决算表(财决04表)'!$A$10:$J$500,5,FALSE)),"",VLOOKUP(A99,'[1]Z04 支出决算表(财决04表)'!$A$10:$J$500,5,FALSE))</f>
        <v/>
      </c>
      <c r="E99" s="143" t="str">
        <f>IF(ISERROR(VLOOKUP(A99,'[1]Z04 支出决算表(财决04表)'!$A$10:$J$500,6,FALSE)),"",VLOOKUP(A99,'[1]Z04 支出决算表(财决04表)'!$A$10:$J$500,6,FALSE))</f>
        <v/>
      </c>
      <c r="F99" s="143" t="str">
        <f>IF(ISERROR(VLOOKUP(A99,'[1]Z04 支出决算表(财决04表)'!$A$10:$J$500,7,FALSE)),"",VLOOKUP(A99,'[1]Z04 支出决算表(财决04表)'!$A$10:$J$500,7,FALSE))</f>
        <v/>
      </c>
      <c r="G99" s="143" t="str">
        <f>IF(ISERROR(VLOOKUP(A99,'[1]Z04 支出决算表(财决04表)'!$A$10:$J$500,8,FALSE)),"",VLOOKUP(A99,'[1]Z04 支出决算表(财决04表)'!$A$10:$J$500,8,FALSE))</f>
        <v/>
      </c>
      <c r="H99" s="143" t="str">
        <f>IF(ISERROR(VLOOKUP(A99,'[1]Z04 支出决算表(财决04表)'!$A$10:$J$500,9,FALSE)),"",VLOOKUP(A99,'[1]Z04 支出决算表(财决04表)'!$A$10:$J$500,9,FALSE))</f>
        <v/>
      </c>
      <c r="I99" s="143" t="str">
        <f>IF(ISERROR(VLOOKUP(A99,'[1]Z04 支出决算表(财决04表)'!$A$10:$J$500,10,FALSE)),"",VLOOKUP(A99,'[1]Z04 支出决算表(财决04表)'!$A$10:$J$500,10,FALSE))</f>
        <v/>
      </c>
      <c r="J99" s="153">
        <f>'[1]Z04 支出决算表(财决04表)'!$A98</f>
        <v>0</v>
      </c>
      <c r="K99" s="154">
        <f>'[1]Z04 支出决算表(财决04表)'!$E98</f>
        <v>0</v>
      </c>
      <c r="L99" s="128" t="str">
        <f t="shared" si="3"/>
        <v/>
      </c>
    </row>
    <row r="100" ht="22.7" customHeight="1" spans="1:12">
      <c r="A100" s="140" t="str">
        <f t="shared" si="2"/>
        <v/>
      </c>
      <c r="B100" s="141"/>
      <c r="C100" s="142" t="str">
        <f>IF(ISERROR(VLOOKUP(A100,'[1]Z04 支出决算表(财决04表)'!$A$10:$J$500,4,FALSE)),"",VLOOKUP(A100,'[1]Z04 支出决算表(财决04表)'!$A$10:$J$500,4,FALSE))</f>
        <v/>
      </c>
      <c r="D100" s="143" t="str">
        <f>IF(ISERROR(VLOOKUP(A100,'[1]Z04 支出决算表(财决04表)'!$A$10:$J$500,5,FALSE)),"",VLOOKUP(A100,'[1]Z04 支出决算表(财决04表)'!$A$10:$J$500,5,FALSE))</f>
        <v/>
      </c>
      <c r="E100" s="143" t="str">
        <f>IF(ISERROR(VLOOKUP(A100,'[1]Z04 支出决算表(财决04表)'!$A$10:$J$500,6,FALSE)),"",VLOOKUP(A100,'[1]Z04 支出决算表(财决04表)'!$A$10:$J$500,6,FALSE))</f>
        <v/>
      </c>
      <c r="F100" s="143" t="str">
        <f>IF(ISERROR(VLOOKUP(A100,'[1]Z04 支出决算表(财决04表)'!$A$10:$J$500,7,FALSE)),"",VLOOKUP(A100,'[1]Z04 支出决算表(财决04表)'!$A$10:$J$500,7,FALSE))</f>
        <v/>
      </c>
      <c r="G100" s="143" t="str">
        <f>IF(ISERROR(VLOOKUP(A100,'[1]Z04 支出决算表(财决04表)'!$A$10:$J$500,8,FALSE)),"",VLOOKUP(A100,'[1]Z04 支出决算表(财决04表)'!$A$10:$J$500,8,FALSE))</f>
        <v/>
      </c>
      <c r="H100" s="143" t="str">
        <f>IF(ISERROR(VLOOKUP(A100,'[1]Z04 支出决算表(财决04表)'!$A$10:$J$500,9,FALSE)),"",VLOOKUP(A100,'[1]Z04 支出决算表(财决04表)'!$A$10:$J$500,9,FALSE))</f>
        <v/>
      </c>
      <c r="I100" s="143" t="str">
        <f>IF(ISERROR(VLOOKUP(A100,'[1]Z04 支出决算表(财决04表)'!$A$10:$J$500,10,FALSE)),"",VLOOKUP(A100,'[1]Z04 支出决算表(财决04表)'!$A$10:$J$500,10,FALSE))</f>
        <v/>
      </c>
      <c r="J100" s="153">
        <f>'[1]Z04 支出决算表(财决04表)'!$A99</f>
        <v>0</v>
      </c>
      <c r="K100" s="154">
        <f>'[1]Z04 支出决算表(财决04表)'!$E99</f>
        <v>0</v>
      </c>
      <c r="L100" s="128" t="str">
        <f t="shared" si="3"/>
        <v/>
      </c>
    </row>
    <row r="101" ht="22.7" customHeight="1" spans="1:12">
      <c r="A101" s="140" t="str">
        <f t="shared" si="2"/>
        <v/>
      </c>
      <c r="B101" s="141"/>
      <c r="C101" s="142" t="str">
        <f>IF(ISERROR(VLOOKUP(A101,'[1]Z04 支出决算表(财决04表)'!$A$10:$J$500,4,FALSE)),"",VLOOKUP(A101,'[1]Z04 支出决算表(财决04表)'!$A$10:$J$500,4,FALSE))</f>
        <v/>
      </c>
      <c r="D101" s="143" t="str">
        <f>IF(ISERROR(VLOOKUP(A101,'[1]Z04 支出决算表(财决04表)'!$A$10:$J$500,5,FALSE)),"",VLOOKUP(A101,'[1]Z04 支出决算表(财决04表)'!$A$10:$J$500,5,FALSE))</f>
        <v/>
      </c>
      <c r="E101" s="143" t="str">
        <f>IF(ISERROR(VLOOKUP(A101,'[1]Z04 支出决算表(财决04表)'!$A$10:$J$500,6,FALSE)),"",VLOOKUP(A101,'[1]Z04 支出决算表(财决04表)'!$A$10:$J$500,6,FALSE))</f>
        <v/>
      </c>
      <c r="F101" s="143" t="str">
        <f>IF(ISERROR(VLOOKUP(A101,'[1]Z04 支出决算表(财决04表)'!$A$10:$J$500,7,FALSE)),"",VLOOKUP(A101,'[1]Z04 支出决算表(财决04表)'!$A$10:$J$500,7,FALSE))</f>
        <v/>
      </c>
      <c r="G101" s="143" t="str">
        <f>IF(ISERROR(VLOOKUP(A101,'[1]Z04 支出决算表(财决04表)'!$A$10:$J$500,8,FALSE)),"",VLOOKUP(A101,'[1]Z04 支出决算表(财决04表)'!$A$10:$J$500,8,FALSE))</f>
        <v/>
      </c>
      <c r="H101" s="143" t="str">
        <f>IF(ISERROR(VLOOKUP(A101,'[1]Z04 支出决算表(财决04表)'!$A$10:$J$500,9,FALSE)),"",VLOOKUP(A101,'[1]Z04 支出决算表(财决04表)'!$A$10:$J$500,9,FALSE))</f>
        <v/>
      </c>
      <c r="I101" s="143" t="str">
        <f>IF(ISERROR(VLOOKUP(A101,'[1]Z04 支出决算表(财决04表)'!$A$10:$J$500,10,FALSE)),"",VLOOKUP(A101,'[1]Z04 支出决算表(财决04表)'!$A$10:$J$500,10,FALSE))</f>
        <v/>
      </c>
      <c r="J101" s="153">
        <f>'[1]Z04 支出决算表(财决04表)'!$A100</f>
        <v>0</v>
      </c>
      <c r="K101" s="154">
        <f>'[1]Z04 支出决算表(财决04表)'!$E100</f>
        <v>0</v>
      </c>
      <c r="L101" s="128" t="str">
        <f t="shared" si="3"/>
        <v/>
      </c>
    </row>
    <row r="102" ht="22.7" customHeight="1" spans="1:12">
      <c r="A102" s="140" t="str">
        <f t="shared" si="2"/>
        <v/>
      </c>
      <c r="B102" s="141"/>
      <c r="C102" s="142" t="str">
        <f>IF(ISERROR(VLOOKUP(A102,'[1]Z04 支出决算表(财决04表)'!$A$10:$J$500,4,FALSE)),"",VLOOKUP(A102,'[1]Z04 支出决算表(财决04表)'!$A$10:$J$500,4,FALSE))</f>
        <v/>
      </c>
      <c r="D102" s="143" t="str">
        <f>IF(ISERROR(VLOOKUP(A102,'[1]Z04 支出决算表(财决04表)'!$A$10:$J$500,5,FALSE)),"",VLOOKUP(A102,'[1]Z04 支出决算表(财决04表)'!$A$10:$J$500,5,FALSE))</f>
        <v/>
      </c>
      <c r="E102" s="143" t="str">
        <f>IF(ISERROR(VLOOKUP(A102,'[1]Z04 支出决算表(财决04表)'!$A$10:$J$500,6,FALSE)),"",VLOOKUP(A102,'[1]Z04 支出决算表(财决04表)'!$A$10:$J$500,6,FALSE))</f>
        <v/>
      </c>
      <c r="F102" s="143" t="str">
        <f>IF(ISERROR(VLOOKUP(A102,'[1]Z04 支出决算表(财决04表)'!$A$10:$J$500,7,FALSE)),"",VLOOKUP(A102,'[1]Z04 支出决算表(财决04表)'!$A$10:$J$500,7,FALSE))</f>
        <v/>
      </c>
      <c r="G102" s="143" t="str">
        <f>IF(ISERROR(VLOOKUP(A102,'[1]Z04 支出决算表(财决04表)'!$A$10:$J$500,8,FALSE)),"",VLOOKUP(A102,'[1]Z04 支出决算表(财决04表)'!$A$10:$J$500,8,FALSE))</f>
        <v/>
      </c>
      <c r="H102" s="143" t="str">
        <f>IF(ISERROR(VLOOKUP(A102,'[1]Z04 支出决算表(财决04表)'!$A$10:$J$500,9,FALSE)),"",VLOOKUP(A102,'[1]Z04 支出决算表(财决04表)'!$A$10:$J$500,9,FALSE))</f>
        <v/>
      </c>
      <c r="I102" s="143" t="str">
        <f>IF(ISERROR(VLOOKUP(A102,'[1]Z04 支出决算表(财决04表)'!$A$10:$J$500,10,FALSE)),"",VLOOKUP(A102,'[1]Z04 支出决算表(财决04表)'!$A$10:$J$500,10,FALSE))</f>
        <v/>
      </c>
      <c r="J102" s="153">
        <f>'[1]Z04 支出决算表(财决04表)'!$A101</f>
        <v>0</v>
      </c>
      <c r="K102" s="154">
        <f>'[1]Z04 支出决算表(财决04表)'!$E101</f>
        <v>0</v>
      </c>
      <c r="L102" s="128" t="str">
        <f t="shared" si="3"/>
        <v/>
      </c>
    </row>
    <row r="103" ht="22.7" customHeight="1" spans="1:12">
      <c r="A103" s="140" t="str">
        <f t="shared" si="2"/>
        <v/>
      </c>
      <c r="B103" s="141"/>
      <c r="C103" s="142" t="str">
        <f>IF(ISERROR(VLOOKUP(A103,'[1]Z04 支出决算表(财决04表)'!$A$10:$J$500,4,FALSE)),"",VLOOKUP(A103,'[1]Z04 支出决算表(财决04表)'!$A$10:$J$500,4,FALSE))</f>
        <v/>
      </c>
      <c r="D103" s="143" t="str">
        <f>IF(ISERROR(VLOOKUP(A103,'[1]Z04 支出决算表(财决04表)'!$A$10:$J$500,5,FALSE)),"",VLOOKUP(A103,'[1]Z04 支出决算表(财决04表)'!$A$10:$J$500,5,FALSE))</f>
        <v/>
      </c>
      <c r="E103" s="143" t="str">
        <f>IF(ISERROR(VLOOKUP(A103,'[1]Z04 支出决算表(财决04表)'!$A$10:$J$500,6,FALSE)),"",VLOOKUP(A103,'[1]Z04 支出决算表(财决04表)'!$A$10:$J$500,6,FALSE))</f>
        <v/>
      </c>
      <c r="F103" s="143" t="str">
        <f>IF(ISERROR(VLOOKUP(A103,'[1]Z04 支出决算表(财决04表)'!$A$10:$J$500,7,FALSE)),"",VLOOKUP(A103,'[1]Z04 支出决算表(财决04表)'!$A$10:$J$500,7,FALSE))</f>
        <v/>
      </c>
      <c r="G103" s="143" t="str">
        <f>IF(ISERROR(VLOOKUP(A103,'[1]Z04 支出决算表(财决04表)'!$A$10:$J$500,8,FALSE)),"",VLOOKUP(A103,'[1]Z04 支出决算表(财决04表)'!$A$10:$J$500,8,FALSE))</f>
        <v/>
      </c>
      <c r="H103" s="143" t="str">
        <f>IF(ISERROR(VLOOKUP(A103,'[1]Z04 支出决算表(财决04表)'!$A$10:$J$500,9,FALSE)),"",VLOOKUP(A103,'[1]Z04 支出决算表(财决04表)'!$A$10:$J$500,9,FALSE))</f>
        <v/>
      </c>
      <c r="I103" s="143" t="str">
        <f>IF(ISERROR(VLOOKUP(A103,'[1]Z04 支出决算表(财决04表)'!$A$10:$J$500,10,FALSE)),"",VLOOKUP(A103,'[1]Z04 支出决算表(财决04表)'!$A$10:$J$500,10,FALSE))</f>
        <v/>
      </c>
      <c r="J103" s="153">
        <f>'[1]Z04 支出决算表(财决04表)'!$A102</f>
        <v>0</v>
      </c>
      <c r="K103" s="154">
        <f>'[1]Z04 支出决算表(财决04表)'!$E102</f>
        <v>0</v>
      </c>
      <c r="L103" s="128" t="str">
        <f t="shared" si="3"/>
        <v/>
      </c>
    </row>
    <row r="104" ht="22.7" customHeight="1" spans="1:12">
      <c r="A104" s="140" t="str">
        <f t="shared" si="2"/>
        <v/>
      </c>
      <c r="B104" s="141"/>
      <c r="C104" s="142" t="str">
        <f>IF(ISERROR(VLOOKUP(A104,'[1]Z04 支出决算表(财决04表)'!$A$10:$J$500,4,FALSE)),"",VLOOKUP(A104,'[1]Z04 支出决算表(财决04表)'!$A$10:$J$500,4,FALSE))</f>
        <v/>
      </c>
      <c r="D104" s="143" t="str">
        <f>IF(ISERROR(VLOOKUP(A104,'[1]Z04 支出决算表(财决04表)'!$A$10:$J$500,5,FALSE)),"",VLOOKUP(A104,'[1]Z04 支出决算表(财决04表)'!$A$10:$J$500,5,FALSE))</f>
        <v/>
      </c>
      <c r="E104" s="143" t="str">
        <f>IF(ISERROR(VLOOKUP(A104,'[1]Z04 支出决算表(财决04表)'!$A$10:$J$500,6,FALSE)),"",VLOOKUP(A104,'[1]Z04 支出决算表(财决04表)'!$A$10:$J$500,6,FALSE))</f>
        <v/>
      </c>
      <c r="F104" s="143" t="str">
        <f>IF(ISERROR(VLOOKUP(A104,'[1]Z04 支出决算表(财决04表)'!$A$10:$J$500,7,FALSE)),"",VLOOKUP(A104,'[1]Z04 支出决算表(财决04表)'!$A$10:$J$500,7,FALSE))</f>
        <v/>
      </c>
      <c r="G104" s="143" t="str">
        <f>IF(ISERROR(VLOOKUP(A104,'[1]Z04 支出决算表(财决04表)'!$A$10:$J$500,8,FALSE)),"",VLOOKUP(A104,'[1]Z04 支出决算表(财决04表)'!$A$10:$J$500,8,FALSE))</f>
        <v/>
      </c>
      <c r="H104" s="143" t="str">
        <f>IF(ISERROR(VLOOKUP(A104,'[1]Z04 支出决算表(财决04表)'!$A$10:$J$500,9,FALSE)),"",VLOOKUP(A104,'[1]Z04 支出决算表(财决04表)'!$A$10:$J$500,9,FALSE))</f>
        <v/>
      </c>
      <c r="I104" s="143" t="str">
        <f>IF(ISERROR(VLOOKUP(A104,'[1]Z04 支出决算表(财决04表)'!$A$10:$J$500,10,FALSE)),"",VLOOKUP(A104,'[1]Z04 支出决算表(财决04表)'!$A$10:$J$500,10,FALSE))</f>
        <v/>
      </c>
      <c r="J104" s="153">
        <f>'[1]Z04 支出决算表(财决04表)'!$A103</f>
        <v>0</v>
      </c>
      <c r="K104" s="154">
        <f>'[1]Z04 支出决算表(财决04表)'!$E103</f>
        <v>0</v>
      </c>
      <c r="L104" s="128" t="str">
        <f t="shared" si="3"/>
        <v/>
      </c>
    </row>
    <row r="105" ht="22.7" customHeight="1" spans="1:12">
      <c r="A105" s="140" t="str">
        <f t="shared" si="2"/>
        <v/>
      </c>
      <c r="B105" s="141"/>
      <c r="C105" s="142" t="str">
        <f>IF(ISERROR(VLOOKUP(A105,'[1]Z04 支出决算表(财决04表)'!$A$10:$J$500,4,FALSE)),"",VLOOKUP(A105,'[1]Z04 支出决算表(财决04表)'!$A$10:$J$500,4,FALSE))</f>
        <v/>
      </c>
      <c r="D105" s="143" t="str">
        <f>IF(ISERROR(VLOOKUP(A105,'[1]Z04 支出决算表(财决04表)'!$A$10:$J$500,5,FALSE)),"",VLOOKUP(A105,'[1]Z04 支出决算表(财决04表)'!$A$10:$J$500,5,FALSE))</f>
        <v/>
      </c>
      <c r="E105" s="143" t="str">
        <f>IF(ISERROR(VLOOKUP(A105,'[1]Z04 支出决算表(财决04表)'!$A$10:$J$500,6,FALSE)),"",VLOOKUP(A105,'[1]Z04 支出决算表(财决04表)'!$A$10:$J$500,6,FALSE))</f>
        <v/>
      </c>
      <c r="F105" s="143" t="str">
        <f>IF(ISERROR(VLOOKUP(A105,'[1]Z04 支出决算表(财决04表)'!$A$10:$J$500,7,FALSE)),"",VLOOKUP(A105,'[1]Z04 支出决算表(财决04表)'!$A$10:$J$500,7,FALSE))</f>
        <v/>
      </c>
      <c r="G105" s="143" t="str">
        <f>IF(ISERROR(VLOOKUP(A105,'[1]Z04 支出决算表(财决04表)'!$A$10:$J$500,8,FALSE)),"",VLOOKUP(A105,'[1]Z04 支出决算表(财决04表)'!$A$10:$J$500,8,FALSE))</f>
        <v/>
      </c>
      <c r="H105" s="143" t="str">
        <f>IF(ISERROR(VLOOKUP(A105,'[1]Z04 支出决算表(财决04表)'!$A$10:$J$500,9,FALSE)),"",VLOOKUP(A105,'[1]Z04 支出决算表(财决04表)'!$A$10:$J$500,9,FALSE))</f>
        <v/>
      </c>
      <c r="I105" s="143" t="str">
        <f>IF(ISERROR(VLOOKUP(A105,'[1]Z04 支出决算表(财决04表)'!$A$10:$J$500,10,FALSE)),"",VLOOKUP(A105,'[1]Z04 支出决算表(财决04表)'!$A$10:$J$500,10,FALSE))</f>
        <v/>
      </c>
      <c r="J105" s="153">
        <f>'[1]Z04 支出决算表(财决04表)'!$A104</f>
        <v>0</v>
      </c>
      <c r="K105" s="154">
        <f>'[1]Z04 支出决算表(财决04表)'!$E104</f>
        <v>0</v>
      </c>
      <c r="L105" s="128" t="str">
        <f t="shared" si="3"/>
        <v/>
      </c>
    </row>
    <row r="106" ht="22.7" customHeight="1" spans="1:12">
      <c r="A106" s="140" t="str">
        <f t="shared" si="2"/>
        <v/>
      </c>
      <c r="B106" s="141"/>
      <c r="C106" s="142" t="str">
        <f>IF(ISERROR(VLOOKUP(A106,'[1]Z04 支出决算表(财决04表)'!$A$10:$J$500,4,FALSE)),"",VLOOKUP(A106,'[1]Z04 支出决算表(财决04表)'!$A$10:$J$500,4,FALSE))</f>
        <v/>
      </c>
      <c r="D106" s="143" t="str">
        <f>IF(ISERROR(VLOOKUP(A106,'[1]Z04 支出决算表(财决04表)'!$A$10:$J$500,5,FALSE)),"",VLOOKUP(A106,'[1]Z04 支出决算表(财决04表)'!$A$10:$J$500,5,FALSE))</f>
        <v/>
      </c>
      <c r="E106" s="143" t="str">
        <f>IF(ISERROR(VLOOKUP(A106,'[1]Z04 支出决算表(财决04表)'!$A$10:$J$500,6,FALSE)),"",VLOOKUP(A106,'[1]Z04 支出决算表(财决04表)'!$A$10:$J$500,6,FALSE))</f>
        <v/>
      </c>
      <c r="F106" s="143" t="str">
        <f>IF(ISERROR(VLOOKUP(A106,'[1]Z04 支出决算表(财决04表)'!$A$10:$J$500,7,FALSE)),"",VLOOKUP(A106,'[1]Z04 支出决算表(财决04表)'!$A$10:$J$500,7,FALSE))</f>
        <v/>
      </c>
      <c r="G106" s="143" t="str">
        <f>IF(ISERROR(VLOOKUP(A106,'[1]Z04 支出决算表(财决04表)'!$A$10:$J$500,8,FALSE)),"",VLOOKUP(A106,'[1]Z04 支出决算表(财决04表)'!$A$10:$J$500,8,FALSE))</f>
        <v/>
      </c>
      <c r="H106" s="143" t="str">
        <f>IF(ISERROR(VLOOKUP(A106,'[1]Z04 支出决算表(财决04表)'!$A$10:$J$500,9,FALSE)),"",VLOOKUP(A106,'[1]Z04 支出决算表(财决04表)'!$A$10:$J$500,9,FALSE))</f>
        <v/>
      </c>
      <c r="I106" s="143" t="str">
        <f>IF(ISERROR(VLOOKUP(A106,'[1]Z04 支出决算表(财决04表)'!$A$10:$J$500,10,FALSE)),"",VLOOKUP(A106,'[1]Z04 支出决算表(财决04表)'!$A$10:$J$500,10,FALSE))</f>
        <v/>
      </c>
      <c r="J106" s="153">
        <f>'[1]Z04 支出决算表(财决04表)'!$A105</f>
        <v>0</v>
      </c>
      <c r="K106" s="154">
        <f>'[1]Z04 支出决算表(财决04表)'!$E105</f>
        <v>0</v>
      </c>
      <c r="L106" s="128" t="str">
        <f t="shared" si="3"/>
        <v/>
      </c>
    </row>
    <row r="107" ht="22.7" customHeight="1" spans="1:12">
      <c r="A107" s="140" t="str">
        <f t="shared" si="2"/>
        <v/>
      </c>
      <c r="B107" s="141"/>
      <c r="C107" s="142" t="str">
        <f>IF(ISERROR(VLOOKUP(A107,'[1]Z04 支出决算表(财决04表)'!$A$10:$J$500,4,FALSE)),"",VLOOKUP(A107,'[1]Z04 支出决算表(财决04表)'!$A$10:$J$500,4,FALSE))</f>
        <v/>
      </c>
      <c r="D107" s="143" t="str">
        <f>IF(ISERROR(VLOOKUP(A107,'[1]Z04 支出决算表(财决04表)'!$A$10:$J$500,5,FALSE)),"",VLOOKUP(A107,'[1]Z04 支出决算表(财决04表)'!$A$10:$J$500,5,FALSE))</f>
        <v/>
      </c>
      <c r="E107" s="143" t="str">
        <f>IF(ISERROR(VLOOKUP(A107,'[1]Z04 支出决算表(财决04表)'!$A$10:$J$500,6,FALSE)),"",VLOOKUP(A107,'[1]Z04 支出决算表(财决04表)'!$A$10:$J$500,6,FALSE))</f>
        <v/>
      </c>
      <c r="F107" s="143" t="str">
        <f>IF(ISERROR(VLOOKUP(A107,'[1]Z04 支出决算表(财决04表)'!$A$10:$J$500,7,FALSE)),"",VLOOKUP(A107,'[1]Z04 支出决算表(财决04表)'!$A$10:$J$500,7,FALSE))</f>
        <v/>
      </c>
      <c r="G107" s="143" t="str">
        <f>IF(ISERROR(VLOOKUP(A107,'[1]Z04 支出决算表(财决04表)'!$A$10:$J$500,8,FALSE)),"",VLOOKUP(A107,'[1]Z04 支出决算表(财决04表)'!$A$10:$J$500,8,FALSE))</f>
        <v/>
      </c>
      <c r="H107" s="143" t="str">
        <f>IF(ISERROR(VLOOKUP(A107,'[1]Z04 支出决算表(财决04表)'!$A$10:$J$500,9,FALSE)),"",VLOOKUP(A107,'[1]Z04 支出决算表(财决04表)'!$A$10:$J$500,9,FALSE))</f>
        <v/>
      </c>
      <c r="I107" s="143" t="str">
        <f>IF(ISERROR(VLOOKUP(A107,'[1]Z04 支出决算表(财决04表)'!$A$10:$J$500,10,FALSE)),"",VLOOKUP(A107,'[1]Z04 支出决算表(财决04表)'!$A$10:$J$500,10,FALSE))</f>
        <v/>
      </c>
      <c r="J107" s="153">
        <f>'[1]Z04 支出决算表(财决04表)'!$A106</f>
        <v>0</v>
      </c>
      <c r="K107" s="154">
        <f>'[1]Z04 支出决算表(财决04表)'!$E106</f>
        <v>0</v>
      </c>
      <c r="L107" s="128" t="str">
        <f t="shared" si="3"/>
        <v/>
      </c>
    </row>
    <row r="108" ht="22.7" customHeight="1" spans="1:12">
      <c r="A108" s="140" t="str">
        <f t="shared" si="2"/>
        <v/>
      </c>
      <c r="B108" s="141"/>
      <c r="C108" s="142" t="str">
        <f>IF(ISERROR(VLOOKUP(A108,'[1]Z04 支出决算表(财决04表)'!$A$10:$J$500,4,FALSE)),"",VLOOKUP(A108,'[1]Z04 支出决算表(财决04表)'!$A$10:$J$500,4,FALSE))</f>
        <v/>
      </c>
      <c r="D108" s="143" t="str">
        <f>IF(ISERROR(VLOOKUP(A108,'[1]Z04 支出决算表(财决04表)'!$A$10:$J$500,5,FALSE)),"",VLOOKUP(A108,'[1]Z04 支出决算表(财决04表)'!$A$10:$J$500,5,FALSE))</f>
        <v/>
      </c>
      <c r="E108" s="143" t="str">
        <f>IF(ISERROR(VLOOKUP(A108,'[1]Z04 支出决算表(财决04表)'!$A$10:$J$500,6,FALSE)),"",VLOOKUP(A108,'[1]Z04 支出决算表(财决04表)'!$A$10:$J$500,6,FALSE))</f>
        <v/>
      </c>
      <c r="F108" s="143" t="str">
        <f>IF(ISERROR(VLOOKUP(A108,'[1]Z04 支出决算表(财决04表)'!$A$10:$J$500,7,FALSE)),"",VLOOKUP(A108,'[1]Z04 支出决算表(财决04表)'!$A$10:$J$500,7,FALSE))</f>
        <v/>
      </c>
      <c r="G108" s="143" t="str">
        <f>IF(ISERROR(VLOOKUP(A108,'[1]Z04 支出决算表(财决04表)'!$A$10:$J$500,8,FALSE)),"",VLOOKUP(A108,'[1]Z04 支出决算表(财决04表)'!$A$10:$J$500,8,FALSE))</f>
        <v/>
      </c>
      <c r="H108" s="143" t="str">
        <f>IF(ISERROR(VLOOKUP(A108,'[1]Z04 支出决算表(财决04表)'!$A$10:$J$500,9,FALSE)),"",VLOOKUP(A108,'[1]Z04 支出决算表(财决04表)'!$A$10:$J$500,9,FALSE))</f>
        <v/>
      </c>
      <c r="I108" s="143" t="str">
        <f>IF(ISERROR(VLOOKUP(A108,'[1]Z04 支出决算表(财决04表)'!$A$10:$J$500,10,FALSE)),"",VLOOKUP(A108,'[1]Z04 支出决算表(财决04表)'!$A$10:$J$500,10,FALSE))</f>
        <v/>
      </c>
      <c r="J108" s="153">
        <f>'[1]Z04 支出决算表(财决04表)'!$A107</f>
        <v>0</v>
      </c>
      <c r="K108" s="154">
        <f>'[1]Z04 支出决算表(财决04表)'!$E107</f>
        <v>0</v>
      </c>
      <c r="L108" s="128" t="str">
        <f t="shared" si="3"/>
        <v/>
      </c>
    </row>
    <row r="109" ht="22.7" customHeight="1" spans="1:12">
      <c r="A109" s="140" t="str">
        <f t="shared" si="2"/>
        <v/>
      </c>
      <c r="B109" s="141"/>
      <c r="C109" s="142" t="str">
        <f>IF(ISERROR(VLOOKUP(A109,'[1]Z04 支出决算表(财决04表)'!$A$10:$J$500,4,FALSE)),"",VLOOKUP(A109,'[1]Z04 支出决算表(财决04表)'!$A$10:$J$500,4,FALSE))</f>
        <v/>
      </c>
      <c r="D109" s="143" t="str">
        <f>IF(ISERROR(VLOOKUP(A109,'[1]Z04 支出决算表(财决04表)'!$A$10:$J$500,5,FALSE)),"",VLOOKUP(A109,'[1]Z04 支出决算表(财决04表)'!$A$10:$J$500,5,FALSE))</f>
        <v/>
      </c>
      <c r="E109" s="143" t="str">
        <f>IF(ISERROR(VLOOKUP(A109,'[1]Z04 支出决算表(财决04表)'!$A$10:$J$500,6,FALSE)),"",VLOOKUP(A109,'[1]Z04 支出决算表(财决04表)'!$A$10:$J$500,6,FALSE))</f>
        <v/>
      </c>
      <c r="F109" s="143" t="str">
        <f>IF(ISERROR(VLOOKUP(A109,'[1]Z04 支出决算表(财决04表)'!$A$10:$J$500,7,FALSE)),"",VLOOKUP(A109,'[1]Z04 支出决算表(财决04表)'!$A$10:$J$500,7,FALSE))</f>
        <v/>
      </c>
      <c r="G109" s="143" t="str">
        <f>IF(ISERROR(VLOOKUP(A109,'[1]Z04 支出决算表(财决04表)'!$A$10:$J$500,8,FALSE)),"",VLOOKUP(A109,'[1]Z04 支出决算表(财决04表)'!$A$10:$J$500,8,FALSE))</f>
        <v/>
      </c>
      <c r="H109" s="143" t="str">
        <f>IF(ISERROR(VLOOKUP(A109,'[1]Z04 支出决算表(财决04表)'!$A$10:$J$500,9,FALSE)),"",VLOOKUP(A109,'[1]Z04 支出决算表(财决04表)'!$A$10:$J$500,9,FALSE))</f>
        <v/>
      </c>
      <c r="I109" s="143" t="str">
        <f>IF(ISERROR(VLOOKUP(A109,'[1]Z04 支出决算表(财决04表)'!$A$10:$J$500,10,FALSE)),"",VLOOKUP(A109,'[1]Z04 支出决算表(财决04表)'!$A$10:$J$500,10,FALSE))</f>
        <v/>
      </c>
      <c r="J109" s="153">
        <f>'[1]Z04 支出决算表(财决04表)'!$A108</f>
        <v>0</v>
      </c>
      <c r="K109" s="154">
        <f>'[1]Z04 支出决算表(财决04表)'!$E108</f>
        <v>0</v>
      </c>
      <c r="L109" s="128" t="str">
        <f t="shared" si="3"/>
        <v/>
      </c>
    </row>
    <row r="110" ht="22.7" customHeight="1" spans="1:12">
      <c r="A110" s="140" t="str">
        <f t="shared" si="2"/>
        <v/>
      </c>
      <c r="B110" s="141"/>
      <c r="C110" s="142" t="str">
        <f>IF(ISERROR(VLOOKUP(A110,'[1]Z04 支出决算表(财决04表)'!$A$10:$J$500,4,FALSE)),"",VLOOKUP(A110,'[1]Z04 支出决算表(财决04表)'!$A$10:$J$500,4,FALSE))</f>
        <v/>
      </c>
      <c r="D110" s="143" t="str">
        <f>IF(ISERROR(VLOOKUP(A110,'[1]Z04 支出决算表(财决04表)'!$A$10:$J$500,5,FALSE)),"",VLOOKUP(A110,'[1]Z04 支出决算表(财决04表)'!$A$10:$J$500,5,FALSE))</f>
        <v/>
      </c>
      <c r="E110" s="143" t="str">
        <f>IF(ISERROR(VLOOKUP(A110,'[1]Z04 支出决算表(财决04表)'!$A$10:$J$500,6,FALSE)),"",VLOOKUP(A110,'[1]Z04 支出决算表(财决04表)'!$A$10:$J$500,6,FALSE))</f>
        <v/>
      </c>
      <c r="F110" s="143" t="str">
        <f>IF(ISERROR(VLOOKUP(A110,'[1]Z04 支出决算表(财决04表)'!$A$10:$J$500,7,FALSE)),"",VLOOKUP(A110,'[1]Z04 支出决算表(财决04表)'!$A$10:$J$500,7,FALSE))</f>
        <v/>
      </c>
      <c r="G110" s="143" t="str">
        <f>IF(ISERROR(VLOOKUP(A110,'[1]Z04 支出决算表(财决04表)'!$A$10:$J$500,8,FALSE)),"",VLOOKUP(A110,'[1]Z04 支出决算表(财决04表)'!$A$10:$J$500,8,FALSE))</f>
        <v/>
      </c>
      <c r="H110" s="143" t="str">
        <f>IF(ISERROR(VLOOKUP(A110,'[1]Z04 支出决算表(财决04表)'!$A$10:$J$500,9,FALSE)),"",VLOOKUP(A110,'[1]Z04 支出决算表(财决04表)'!$A$10:$J$500,9,FALSE))</f>
        <v/>
      </c>
      <c r="I110" s="143" t="str">
        <f>IF(ISERROR(VLOOKUP(A110,'[1]Z04 支出决算表(财决04表)'!$A$10:$J$500,10,FALSE)),"",VLOOKUP(A110,'[1]Z04 支出决算表(财决04表)'!$A$10:$J$500,10,FALSE))</f>
        <v/>
      </c>
      <c r="J110" s="153">
        <f>'[1]Z04 支出决算表(财决04表)'!$A109</f>
        <v>0</v>
      </c>
      <c r="K110" s="154">
        <f>'[1]Z04 支出决算表(财决04表)'!$E109</f>
        <v>0</v>
      </c>
      <c r="L110" s="128" t="str">
        <f t="shared" si="3"/>
        <v/>
      </c>
    </row>
    <row r="111" ht="22.7" customHeight="1" spans="1:12">
      <c r="A111" s="140" t="str">
        <f t="shared" si="2"/>
        <v/>
      </c>
      <c r="B111" s="141"/>
      <c r="C111" s="142" t="str">
        <f>IF(ISERROR(VLOOKUP(A111,'[1]Z04 支出决算表(财决04表)'!$A$10:$J$500,4,FALSE)),"",VLOOKUP(A111,'[1]Z04 支出决算表(财决04表)'!$A$10:$J$500,4,FALSE))</f>
        <v/>
      </c>
      <c r="D111" s="143" t="str">
        <f>IF(ISERROR(VLOOKUP(A111,'[1]Z04 支出决算表(财决04表)'!$A$10:$J$500,5,FALSE)),"",VLOOKUP(A111,'[1]Z04 支出决算表(财决04表)'!$A$10:$J$500,5,FALSE))</f>
        <v/>
      </c>
      <c r="E111" s="143" t="str">
        <f>IF(ISERROR(VLOOKUP(A111,'[1]Z04 支出决算表(财决04表)'!$A$10:$J$500,6,FALSE)),"",VLOOKUP(A111,'[1]Z04 支出决算表(财决04表)'!$A$10:$J$500,6,FALSE))</f>
        <v/>
      </c>
      <c r="F111" s="143" t="str">
        <f>IF(ISERROR(VLOOKUP(A111,'[1]Z04 支出决算表(财决04表)'!$A$10:$J$500,7,FALSE)),"",VLOOKUP(A111,'[1]Z04 支出决算表(财决04表)'!$A$10:$J$500,7,FALSE))</f>
        <v/>
      </c>
      <c r="G111" s="143" t="str">
        <f>IF(ISERROR(VLOOKUP(A111,'[1]Z04 支出决算表(财决04表)'!$A$10:$J$500,8,FALSE)),"",VLOOKUP(A111,'[1]Z04 支出决算表(财决04表)'!$A$10:$J$500,8,FALSE))</f>
        <v/>
      </c>
      <c r="H111" s="143" t="str">
        <f>IF(ISERROR(VLOOKUP(A111,'[1]Z04 支出决算表(财决04表)'!$A$10:$J$500,9,FALSE)),"",VLOOKUP(A111,'[1]Z04 支出决算表(财决04表)'!$A$10:$J$500,9,FALSE))</f>
        <v/>
      </c>
      <c r="I111" s="143" t="str">
        <f>IF(ISERROR(VLOOKUP(A111,'[1]Z04 支出决算表(财决04表)'!$A$10:$J$500,10,FALSE)),"",VLOOKUP(A111,'[1]Z04 支出决算表(财决04表)'!$A$10:$J$500,10,FALSE))</f>
        <v/>
      </c>
      <c r="J111" s="153">
        <f>'[1]Z04 支出决算表(财决04表)'!$A110</f>
        <v>0</v>
      </c>
      <c r="K111" s="154">
        <f>'[1]Z04 支出决算表(财决04表)'!$E110</f>
        <v>0</v>
      </c>
      <c r="L111" s="128" t="str">
        <f t="shared" si="3"/>
        <v/>
      </c>
    </row>
    <row r="112" ht="22.7" customHeight="1" spans="1:12">
      <c r="A112" s="140" t="str">
        <f t="shared" si="2"/>
        <v/>
      </c>
      <c r="B112" s="141"/>
      <c r="C112" s="142" t="str">
        <f>IF(ISERROR(VLOOKUP(A112,'[1]Z04 支出决算表(财决04表)'!$A$10:$J$500,4,FALSE)),"",VLOOKUP(A112,'[1]Z04 支出决算表(财决04表)'!$A$10:$J$500,4,FALSE))</f>
        <v/>
      </c>
      <c r="D112" s="143" t="str">
        <f>IF(ISERROR(VLOOKUP(A112,'[1]Z04 支出决算表(财决04表)'!$A$10:$J$500,5,FALSE)),"",VLOOKUP(A112,'[1]Z04 支出决算表(财决04表)'!$A$10:$J$500,5,FALSE))</f>
        <v/>
      </c>
      <c r="E112" s="143" t="str">
        <f>IF(ISERROR(VLOOKUP(A112,'[1]Z04 支出决算表(财决04表)'!$A$10:$J$500,6,FALSE)),"",VLOOKUP(A112,'[1]Z04 支出决算表(财决04表)'!$A$10:$J$500,6,FALSE))</f>
        <v/>
      </c>
      <c r="F112" s="143" t="str">
        <f>IF(ISERROR(VLOOKUP(A112,'[1]Z04 支出决算表(财决04表)'!$A$10:$J$500,7,FALSE)),"",VLOOKUP(A112,'[1]Z04 支出决算表(财决04表)'!$A$10:$J$500,7,FALSE))</f>
        <v/>
      </c>
      <c r="G112" s="143" t="str">
        <f>IF(ISERROR(VLOOKUP(A112,'[1]Z04 支出决算表(财决04表)'!$A$10:$J$500,8,FALSE)),"",VLOOKUP(A112,'[1]Z04 支出决算表(财决04表)'!$A$10:$J$500,8,FALSE))</f>
        <v/>
      </c>
      <c r="H112" s="143" t="str">
        <f>IF(ISERROR(VLOOKUP(A112,'[1]Z04 支出决算表(财决04表)'!$A$10:$J$500,9,FALSE)),"",VLOOKUP(A112,'[1]Z04 支出决算表(财决04表)'!$A$10:$J$500,9,FALSE))</f>
        <v/>
      </c>
      <c r="I112" s="143" t="str">
        <f>IF(ISERROR(VLOOKUP(A112,'[1]Z04 支出决算表(财决04表)'!$A$10:$J$500,10,FALSE)),"",VLOOKUP(A112,'[1]Z04 支出决算表(财决04表)'!$A$10:$J$500,10,FALSE))</f>
        <v/>
      </c>
      <c r="J112" s="153">
        <f>'[1]Z04 支出决算表(财决04表)'!$A111</f>
        <v>0</v>
      </c>
      <c r="K112" s="154">
        <f>'[1]Z04 支出决算表(财决04表)'!$E111</f>
        <v>0</v>
      </c>
      <c r="L112" s="128" t="str">
        <f t="shared" si="3"/>
        <v/>
      </c>
    </row>
    <row r="113" ht="22.7" customHeight="1" spans="1:12">
      <c r="A113" s="140" t="str">
        <f t="shared" si="2"/>
        <v/>
      </c>
      <c r="B113" s="141"/>
      <c r="C113" s="142" t="str">
        <f>IF(ISERROR(VLOOKUP(A113,'[1]Z04 支出决算表(财决04表)'!$A$10:$J$500,4,FALSE)),"",VLOOKUP(A113,'[1]Z04 支出决算表(财决04表)'!$A$10:$J$500,4,FALSE))</f>
        <v/>
      </c>
      <c r="D113" s="143" t="str">
        <f>IF(ISERROR(VLOOKUP(A113,'[1]Z04 支出决算表(财决04表)'!$A$10:$J$500,5,FALSE)),"",VLOOKUP(A113,'[1]Z04 支出决算表(财决04表)'!$A$10:$J$500,5,FALSE))</f>
        <v/>
      </c>
      <c r="E113" s="143" t="str">
        <f>IF(ISERROR(VLOOKUP(A113,'[1]Z04 支出决算表(财决04表)'!$A$10:$J$500,6,FALSE)),"",VLOOKUP(A113,'[1]Z04 支出决算表(财决04表)'!$A$10:$J$500,6,FALSE))</f>
        <v/>
      </c>
      <c r="F113" s="143" t="str">
        <f>IF(ISERROR(VLOOKUP(A113,'[1]Z04 支出决算表(财决04表)'!$A$10:$J$500,7,FALSE)),"",VLOOKUP(A113,'[1]Z04 支出决算表(财决04表)'!$A$10:$J$500,7,FALSE))</f>
        <v/>
      </c>
      <c r="G113" s="143" t="str">
        <f>IF(ISERROR(VLOOKUP(A113,'[1]Z04 支出决算表(财决04表)'!$A$10:$J$500,8,FALSE)),"",VLOOKUP(A113,'[1]Z04 支出决算表(财决04表)'!$A$10:$J$500,8,FALSE))</f>
        <v/>
      </c>
      <c r="H113" s="143" t="str">
        <f>IF(ISERROR(VLOOKUP(A113,'[1]Z04 支出决算表(财决04表)'!$A$10:$J$500,9,FALSE)),"",VLOOKUP(A113,'[1]Z04 支出决算表(财决04表)'!$A$10:$J$500,9,FALSE))</f>
        <v/>
      </c>
      <c r="I113" s="143" t="str">
        <f>IF(ISERROR(VLOOKUP(A113,'[1]Z04 支出决算表(财决04表)'!$A$10:$J$500,10,FALSE)),"",VLOOKUP(A113,'[1]Z04 支出决算表(财决04表)'!$A$10:$J$500,10,FALSE))</f>
        <v/>
      </c>
      <c r="J113" s="153">
        <f>'[1]Z04 支出决算表(财决04表)'!$A112</f>
        <v>0</v>
      </c>
      <c r="K113" s="154">
        <f>'[1]Z04 支出决算表(财决04表)'!$E112</f>
        <v>0</v>
      </c>
      <c r="L113" s="128" t="str">
        <f t="shared" si="3"/>
        <v/>
      </c>
    </row>
    <row r="114" ht="22.7" customHeight="1" spans="1:12">
      <c r="A114" s="140" t="str">
        <f t="shared" si="2"/>
        <v/>
      </c>
      <c r="B114" s="141"/>
      <c r="C114" s="142" t="str">
        <f>IF(ISERROR(VLOOKUP(A114,'[1]Z04 支出决算表(财决04表)'!$A$10:$J$500,4,FALSE)),"",VLOOKUP(A114,'[1]Z04 支出决算表(财决04表)'!$A$10:$J$500,4,FALSE))</f>
        <v/>
      </c>
      <c r="D114" s="143" t="str">
        <f>IF(ISERROR(VLOOKUP(A114,'[1]Z04 支出决算表(财决04表)'!$A$10:$J$500,5,FALSE)),"",VLOOKUP(A114,'[1]Z04 支出决算表(财决04表)'!$A$10:$J$500,5,FALSE))</f>
        <v/>
      </c>
      <c r="E114" s="143" t="str">
        <f>IF(ISERROR(VLOOKUP(A114,'[1]Z04 支出决算表(财决04表)'!$A$10:$J$500,6,FALSE)),"",VLOOKUP(A114,'[1]Z04 支出决算表(财决04表)'!$A$10:$J$500,6,FALSE))</f>
        <v/>
      </c>
      <c r="F114" s="143" t="str">
        <f>IF(ISERROR(VLOOKUP(A114,'[1]Z04 支出决算表(财决04表)'!$A$10:$J$500,7,FALSE)),"",VLOOKUP(A114,'[1]Z04 支出决算表(财决04表)'!$A$10:$J$500,7,FALSE))</f>
        <v/>
      </c>
      <c r="G114" s="143" t="str">
        <f>IF(ISERROR(VLOOKUP(A114,'[1]Z04 支出决算表(财决04表)'!$A$10:$J$500,8,FALSE)),"",VLOOKUP(A114,'[1]Z04 支出决算表(财决04表)'!$A$10:$J$500,8,FALSE))</f>
        <v/>
      </c>
      <c r="H114" s="143" t="str">
        <f>IF(ISERROR(VLOOKUP(A114,'[1]Z04 支出决算表(财决04表)'!$A$10:$J$500,9,FALSE)),"",VLOOKUP(A114,'[1]Z04 支出决算表(财决04表)'!$A$10:$J$500,9,FALSE))</f>
        <v/>
      </c>
      <c r="I114" s="143" t="str">
        <f>IF(ISERROR(VLOOKUP(A114,'[1]Z04 支出决算表(财决04表)'!$A$10:$J$500,10,FALSE)),"",VLOOKUP(A114,'[1]Z04 支出决算表(财决04表)'!$A$10:$J$500,10,FALSE))</f>
        <v/>
      </c>
      <c r="J114" s="153">
        <f>'[1]Z04 支出决算表(财决04表)'!$A113</f>
        <v>0</v>
      </c>
      <c r="K114" s="154">
        <f>'[1]Z04 支出决算表(财决04表)'!$E113</f>
        <v>0</v>
      </c>
      <c r="L114" s="128" t="str">
        <f t="shared" si="3"/>
        <v/>
      </c>
    </row>
    <row r="115" ht="22.7" customHeight="1" spans="1:12">
      <c r="A115" s="140" t="str">
        <f t="shared" si="2"/>
        <v/>
      </c>
      <c r="B115" s="141"/>
      <c r="C115" s="142" t="str">
        <f>IF(ISERROR(VLOOKUP(A115,'[1]Z04 支出决算表(财决04表)'!$A$10:$J$500,4,FALSE)),"",VLOOKUP(A115,'[1]Z04 支出决算表(财决04表)'!$A$10:$J$500,4,FALSE))</f>
        <v/>
      </c>
      <c r="D115" s="143" t="str">
        <f>IF(ISERROR(VLOOKUP(A115,'[1]Z04 支出决算表(财决04表)'!$A$10:$J$500,5,FALSE)),"",VLOOKUP(A115,'[1]Z04 支出决算表(财决04表)'!$A$10:$J$500,5,FALSE))</f>
        <v/>
      </c>
      <c r="E115" s="143" t="str">
        <f>IF(ISERROR(VLOOKUP(A115,'[1]Z04 支出决算表(财决04表)'!$A$10:$J$500,6,FALSE)),"",VLOOKUP(A115,'[1]Z04 支出决算表(财决04表)'!$A$10:$J$500,6,FALSE))</f>
        <v/>
      </c>
      <c r="F115" s="143" t="str">
        <f>IF(ISERROR(VLOOKUP(A115,'[1]Z04 支出决算表(财决04表)'!$A$10:$J$500,7,FALSE)),"",VLOOKUP(A115,'[1]Z04 支出决算表(财决04表)'!$A$10:$J$500,7,FALSE))</f>
        <v/>
      </c>
      <c r="G115" s="143" t="str">
        <f>IF(ISERROR(VLOOKUP(A115,'[1]Z04 支出决算表(财决04表)'!$A$10:$J$500,8,FALSE)),"",VLOOKUP(A115,'[1]Z04 支出决算表(财决04表)'!$A$10:$J$500,8,FALSE))</f>
        <v/>
      </c>
      <c r="H115" s="143" t="str">
        <f>IF(ISERROR(VLOOKUP(A115,'[1]Z04 支出决算表(财决04表)'!$A$10:$J$500,9,FALSE)),"",VLOOKUP(A115,'[1]Z04 支出决算表(财决04表)'!$A$10:$J$500,9,FALSE))</f>
        <v/>
      </c>
      <c r="I115" s="143" t="str">
        <f>IF(ISERROR(VLOOKUP(A115,'[1]Z04 支出决算表(财决04表)'!$A$10:$J$500,10,FALSE)),"",VLOOKUP(A115,'[1]Z04 支出决算表(财决04表)'!$A$10:$J$500,10,FALSE))</f>
        <v/>
      </c>
      <c r="J115" s="153">
        <f>'[1]Z04 支出决算表(财决04表)'!$A114</f>
        <v>0</v>
      </c>
      <c r="K115" s="154">
        <f>'[1]Z04 支出决算表(财决04表)'!$E114</f>
        <v>0</v>
      </c>
      <c r="L115" s="128" t="str">
        <f t="shared" si="3"/>
        <v/>
      </c>
    </row>
    <row r="116" ht="22.7" customHeight="1" spans="1:12">
      <c r="A116" s="140" t="str">
        <f t="shared" si="2"/>
        <v/>
      </c>
      <c r="B116" s="141"/>
      <c r="C116" s="142" t="str">
        <f>IF(ISERROR(VLOOKUP(A116,'[1]Z04 支出决算表(财决04表)'!$A$10:$J$500,4,FALSE)),"",VLOOKUP(A116,'[1]Z04 支出决算表(财决04表)'!$A$10:$J$500,4,FALSE))</f>
        <v/>
      </c>
      <c r="D116" s="143" t="str">
        <f>IF(ISERROR(VLOOKUP(A116,'[1]Z04 支出决算表(财决04表)'!$A$10:$J$500,5,FALSE)),"",VLOOKUP(A116,'[1]Z04 支出决算表(财决04表)'!$A$10:$J$500,5,FALSE))</f>
        <v/>
      </c>
      <c r="E116" s="143" t="str">
        <f>IF(ISERROR(VLOOKUP(A116,'[1]Z04 支出决算表(财决04表)'!$A$10:$J$500,6,FALSE)),"",VLOOKUP(A116,'[1]Z04 支出决算表(财决04表)'!$A$10:$J$500,6,FALSE))</f>
        <v/>
      </c>
      <c r="F116" s="143" t="str">
        <f>IF(ISERROR(VLOOKUP(A116,'[1]Z04 支出决算表(财决04表)'!$A$10:$J$500,7,FALSE)),"",VLOOKUP(A116,'[1]Z04 支出决算表(财决04表)'!$A$10:$J$500,7,FALSE))</f>
        <v/>
      </c>
      <c r="G116" s="143" t="str">
        <f>IF(ISERROR(VLOOKUP(A116,'[1]Z04 支出决算表(财决04表)'!$A$10:$J$500,8,FALSE)),"",VLOOKUP(A116,'[1]Z04 支出决算表(财决04表)'!$A$10:$J$500,8,FALSE))</f>
        <v/>
      </c>
      <c r="H116" s="143" t="str">
        <f>IF(ISERROR(VLOOKUP(A116,'[1]Z04 支出决算表(财决04表)'!$A$10:$J$500,9,FALSE)),"",VLOOKUP(A116,'[1]Z04 支出决算表(财决04表)'!$A$10:$J$500,9,FALSE))</f>
        <v/>
      </c>
      <c r="I116" s="143" t="str">
        <f>IF(ISERROR(VLOOKUP(A116,'[1]Z04 支出决算表(财决04表)'!$A$10:$J$500,10,FALSE)),"",VLOOKUP(A116,'[1]Z04 支出决算表(财决04表)'!$A$10:$J$500,10,FALSE))</f>
        <v/>
      </c>
      <c r="J116" s="153">
        <f>'[1]Z04 支出决算表(财决04表)'!$A115</f>
        <v>0</v>
      </c>
      <c r="K116" s="154">
        <f>'[1]Z04 支出决算表(财决04表)'!$E115</f>
        <v>0</v>
      </c>
      <c r="L116" s="128" t="str">
        <f t="shared" si="3"/>
        <v/>
      </c>
    </row>
    <row r="117" ht="22.7" customHeight="1" spans="1:12">
      <c r="A117" s="140" t="str">
        <f t="shared" si="2"/>
        <v/>
      </c>
      <c r="B117" s="141"/>
      <c r="C117" s="142" t="str">
        <f>IF(ISERROR(VLOOKUP(A117,'[1]Z04 支出决算表(财决04表)'!$A$10:$J$500,4,FALSE)),"",VLOOKUP(A117,'[1]Z04 支出决算表(财决04表)'!$A$10:$J$500,4,FALSE))</f>
        <v/>
      </c>
      <c r="D117" s="143" t="str">
        <f>IF(ISERROR(VLOOKUP(A117,'[1]Z04 支出决算表(财决04表)'!$A$10:$J$500,5,FALSE)),"",VLOOKUP(A117,'[1]Z04 支出决算表(财决04表)'!$A$10:$J$500,5,FALSE))</f>
        <v/>
      </c>
      <c r="E117" s="143" t="str">
        <f>IF(ISERROR(VLOOKUP(A117,'[1]Z04 支出决算表(财决04表)'!$A$10:$J$500,6,FALSE)),"",VLOOKUP(A117,'[1]Z04 支出决算表(财决04表)'!$A$10:$J$500,6,FALSE))</f>
        <v/>
      </c>
      <c r="F117" s="143" t="str">
        <f>IF(ISERROR(VLOOKUP(A117,'[1]Z04 支出决算表(财决04表)'!$A$10:$J$500,7,FALSE)),"",VLOOKUP(A117,'[1]Z04 支出决算表(财决04表)'!$A$10:$J$500,7,FALSE))</f>
        <v/>
      </c>
      <c r="G117" s="143" t="str">
        <f>IF(ISERROR(VLOOKUP(A117,'[1]Z04 支出决算表(财决04表)'!$A$10:$J$500,8,FALSE)),"",VLOOKUP(A117,'[1]Z04 支出决算表(财决04表)'!$A$10:$J$500,8,FALSE))</f>
        <v/>
      </c>
      <c r="H117" s="143" t="str">
        <f>IF(ISERROR(VLOOKUP(A117,'[1]Z04 支出决算表(财决04表)'!$A$10:$J$500,9,FALSE)),"",VLOOKUP(A117,'[1]Z04 支出决算表(财决04表)'!$A$10:$J$500,9,FALSE))</f>
        <v/>
      </c>
      <c r="I117" s="143" t="str">
        <f>IF(ISERROR(VLOOKUP(A117,'[1]Z04 支出决算表(财决04表)'!$A$10:$J$500,10,FALSE)),"",VLOOKUP(A117,'[1]Z04 支出决算表(财决04表)'!$A$10:$J$500,10,FALSE))</f>
        <v/>
      </c>
      <c r="J117" s="153">
        <f>'[1]Z04 支出决算表(财决04表)'!$A116</f>
        <v>0</v>
      </c>
      <c r="K117" s="154">
        <f>'[1]Z04 支出决算表(财决04表)'!$E116</f>
        <v>0</v>
      </c>
      <c r="L117" s="128" t="str">
        <f t="shared" si="3"/>
        <v/>
      </c>
    </row>
    <row r="118" ht="22.7" customHeight="1" spans="1:12">
      <c r="A118" s="140" t="str">
        <f t="shared" si="2"/>
        <v/>
      </c>
      <c r="B118" s="141"/>
      <c r="C118" s="142" t="str">
        <f>IF(ISERROR(VLOOKUP(A118,'[1]Z04 支出决算表(财决04表)'!$A$10:$J$500,4,FALSE)),"",VLOOKUP(A118,'[1]Z04 支出决算表(财决04表)'!$A$10:$J$500,4,FALSE))</f>
        <v/>
      </c>
      <c r="D118" s="143" t="str">
        <f>IF(ISERROR(VLOOKUP(A118,'[1]Z04 支出决算表(财决04表)'!$A$10:$J$500,5,FALSE)),"",VLOOKUP(A118,'[1]Z04 支出决算表(财决04表)'!$A$10:$J$500,5,FALSE))</f>
        <v/>
      </c>
      <c r="E118" s="143" t="str">
        <f>IF(ISERROR(VLOOKUP(A118,'[1]Z04 支出决算表(财决04表)'!$A$10:$J$500,6,FALSE)),"",VLOOKUP(A118,'[1]Z04 支出决算表(财决04表)'!$A$10:$J$500,6,FALSE))</f>
        <v/>
      </c>
      <c r="F118" s="143" t="str">
        <f>IF(ISERROR(VLOOKUP(A118,'[1]Z04 支出决算表(财决04表)'!$A$10:$J$500,7,FALSE)),"",VLOOKUP(A118,'[1]Z04 支出决算表(财决04表)'!$A$10:$J$500,7,FALSE))</f>
        <v/>
      </c>
      <c r="G118" s="143" t="str">
        <f>IF(ISERROR(VLOOKUP(A118,'[1]Z04 支出决算表(财决04表)'!$A$10:$J$500,8,FALSE)),"",VLOOKUP(A118,'[1]Z04 支出决算表(财决04表)'!$A$10:$J$500,8,FALSE))</f>
        <v/>
      </c>
      <c r="H118" s="143" t="str">
        <f>IF(ISERROR(VLOOKUP(A118,'[1]Z04 支出决算表(财决04表)'!$A$10:$J$500,9,FALSE)),"",VLOOKUP(A118,'[1]Z04 支出决算表(财决04表)'!$A$10:$J$500,9,FALSE))</f>
        <v/>
      </c>
      <c r="I118" s="143" t="str">
        <f>IF(ISERROR(VLOOKUP(A118,'[1]Z04 支出决算表(财决04表)'!$A$10:$J$500,10,FALSE)),"",VLOOKUP(A118,'[1]Z04 支出决算表(财决04表)'!$A$10:$J$500,10,FALSE))</f>
        <v/>
      </c>
      <c r="J118" s="153">
        <f>'[1]Z04 支出决算表(财决04表)'!$A117</f>
        <v>0</v>
      </c>
      <c r="K118" s="154">
        <f>'[1]Z04 支出决算表(财决04表)'!$E117</f>
        <v>0</v>
      </c>
      <c r="L118" s="128" t="str">
        <f t="shared" si="3"/>
        <v/>
      </c>
    </row>
    <row r="119" ht="22.7" customHeight="1" spans="1:12">
      <c r="A119" s="140" t="str">
        <f t="shared" si="2"/>
        <v/>
      </c>
      <c r="B119" s="141"/>
      <c r="C119" s="142" t="str">
        <f>IF(ISERROR(VLOOKUP(A119,'[1]Z04 支出决算表(财决04表)'!$A$10:$J$500,4,FALSE)),"",VLOOKUP(A119,'[1]Z04 支出决算表(财决04表)'!$A$10:$J$500,4,FALSE))</f>
        <v/>
      </c>
      <c r="D119" s="143" t="str">
        <f>IF(ISERROR(VLOOKUP(A119,'[1]Z04 支出决算表(财决04表)'!$A$10:$J$500,5,FALSE)),"",VLOOKUP(A119,'[1]Z04 支出决算表(财决04表)'!$A$10:$J$500,5,FALSE))</f>
        <v/>
      </c>
      <c r="E119" s="143" t="str">
        <f>IF(ISERROR(VLOOKUP(A119,'[1]Z04 支出决算表(财决04表)'!$A$10:$J$500,6,FALSE)),"",VLOOKUP(A119,'[1]Z04 支出决算表(财决04表)'!$A$10:$J$500,6,FALSE))</f>
        <v/>
      </c>
      <c r="F119" s="143" t="str">
        <f>IF(ISERROR(VLOOKUP(A119,'[1]Z04 支出决算表(财决04表)'!$A$10:$J$500,7,FALSE)),"",VLOOKUP(A119,'[1]Z04 支出决算表(财决04表)'!$A$10:$J$500,7,FALSE))</f>
        <v/>
      </c>
      <c r="G119" s="143" t="str">
        <f>IF(ISERROR(VLOOKUP(A119,'[1]Z04 支出决算表(财决04表)'!$A$10:$J$500,8,FALSE)),"",VLOOKUP(A119,'[1]Z04 支出决算表(财决04表)'!$A$10:$J$500,8,FALSE))</f>
        <v/>
      </c>
      <c r="H119" s="143" t="str">
        <f>IF(ISERROR(VLOOKUP(A119,'[1]Z04 支出决算表(财决04表)'!$A$10:$J$500,9,FALSE)),"",VLOOKUP(A119,'[1]Z04 支出决算表(财决04表)'!$A$10:$J$500,9,FALSE))</f>
        <v/>
      </c>
      <c r="I119" s="143" t="str">
        <f>IF(ISERROR(VLOOKUP(A119,'[1]Z04 支出决算表(财决04表)'!$A$10:$J$500,10,FALSE)),"",VLOOKUP(A119,'[1]Z04 支出决算表(财决04表)'!$A$10:$J$500,10,FALSE))</f>
        <v/>
      </c>
      <c r="J119" s="153">
        <f>'[1]Z04 支出决算表(财决04表)'!$A118</f>
        <v>0</v>
      </c>
      <c r="K119" s="154">
        <f>'[1]Z04 支出决算表(财决04表)'!$E118</f>
        <v>0</v>
      </c>
      <c r="L119" s="128" t="str">
        <f t="shared" si="3"/>
        <v/>
      </c>
    </row>
    <row r="120" ht="22.7" customHeight="1" spans="1:12">
      <c r="A120" s="140" t="str">
        <f t="shared" si="2"/>
        <v/>
      </c>
      <c r="B120" s="141"/>
      <c r="C120" s="142" t="str">
        <f>IF(ISERROR(VLOOKUP(A120,'[1]Z04 支出决算表(财决04表)'!$A$10:$J$500,4,FALSE)),"",VLOOKUP(A120,'[1]Z04 支出决算表(财决04表)'!$A$10:$J$500,4,FALSE))</f>
        <v/>
      </c>
      <c r="D120" s="143" t="str">
        <f>IF(ISERROR(VLOOKUP(A120,'[1]Z04 支出决算表(财决04表)'!$A$10:$J$500,5,FALSE)),"",VLOOKUP(A120,'[1]Z04 支出决算表(财决04表)'!$A$10:$J$500,5,FALSE))</f>
        <v/>
      </c>
      <c r="E120" s="143" t="str">
        <f>IF(ISERROR(VLOOKUP(A120,'[1]Z04 支出决算表(财决04表)'!$A$10:$J$500,6,FALSE)),"",VLOOKUP(A120,'[1]Z04 支出决算表(财决04表)'!$A$10:$J$500,6,FALSE))</f>
        <v/>
      </c>
      <c r="F120" s="143" t="str">
        <f>IF(ISERROR(VLOOKUP(A120,'[1]Z04 支出决算表(财决04表)'!$A$10:$J$500,7,FALSE)),"",VLOOKUP(A120,'[1]Z04 支出决算表(财决04表)'!$A$10:$J$500,7,FALSE))</f>
        <v/>
      </c>
      <c r="G120" s="143" t="str">
        <f>IF(ISERROR(VLOOKUP(A120,'[1]Z04 支出决算表(财决04表)'!$A$10:$J$500,8,FALSE)),"",VLOOKUP(A120,'[1]Z04 支出决算表(财决04表)'!$A$10:$J$500,8,FALSE))</f>
        <v/>
      </c>
      <c r="H120" s="143" t="str">
        <f>IF(ISERROR(VLOOKUP(A120,'[1]Z04 支出决算表(财决04表)'!$A$10:$J$500,9,FALSE)),"",VLOOKUP(A120,'[1]Z04 支出决算表(财决04表)'!$A$10:$J$500,9,FALSE))</f>
        <v/>
      </c>
      <c r="I120" s="143" t="str">
        <f>IF(ISERROR(VLOOKUP(A120,'[1]Z04 支出决算表(财决04表)'!$A$10:$J$500,10,FALSE)),"",VLOOKUP(A120,'[1]Z04 支出决算表(财决04表)'!$A$10:$J$500,10,FALSE))</f>
        <v/>
      </c>
      <c r="J120" s="153">
        <f>'[1]Z04 支出决算表(财决04表)'!$A119</f>
        <v>0</v>
      </c>
      <c r="K120" s="154">
        <f>'[1]Z04 支出决算表(财决04表)'!$E119</f>
        <v>0</v>
      </c>
      <c r="L120" s="128" t="str">
        <f t="shared" si="3"/>
        <v/>
      </c>
    </row>
    <row r="121" ht="22.7" customHeight="1" spans="1:12">
      <c r="A121" s="140" t="str">
        <f t="shared" si="2"/>
        <v/>
      </c>
      <c r="B121" s="141"/>
      <c r="C121" s="142" t="str">
        <f>IF(ISERROR(VLOOKUP(A121,'[1]Z04 支出决算表(财决04表)'!$A$10:$J$500,4,FALSE)),"",VLOOKUP(A121,'[1]Z04 支出决算表(财决04表)'!$A$10:$J$500,4,FALSE))</f>
        <v/>
      </c>
      <c r="D121" s="143" t="str">
        <f>IF(ISERROR(VLOOKUP(A121,'[1]Z04 支出决算表(财决04表)'!$A$10:$J$500,5,FALSE)),"",VLOOKUP(A121,'[1]Z04 支出决算表(财决04表)'!$A$10:$J$500,5,FALSE))</f>
        <v/>
      </c>
      <c r="E121" s="143" t="str">
        <f>IF(ISERROR(VLOOKUP(A121,'[1]Z04 支出决算表(财决04表)'!$A$10:$J$500,6,FALSE)),"",VLOOKUP(A121,'[1]Z04 支出决算表(财决04表)'!$A$10:$J$500,6,FALSE))</f>
        <v/>
      </c>
      <c r="F121" s="143" t="str">
        <f>IF(ISERROR(VLOOKUP(A121,'[1]Z04 支出决算表(财决04表)'!$A$10:$J$500,7,FALSE)),"",VLOOKUP(A121,'[1]Z04 支出决算表(财决04表)'!$A$10:$J$500,7,FALSE))</f>
        <v/>
      </c>
      <c r="G121" s="143" t="str">
        <f>IF(ISERROR(VLOOKUP(A121,'[1]Z04 支出决算表(财决04表)'!$A$10:$J$500,8,FALSE)),"",VLOOKUP(A121,'[1]Z04 支出决算表(财决04表)'!$A$10:$J$500,8,FALSE))</f>
        <v/>
      </c>
      <c r="H121" s="143" t="str">
        <f>IF(ISERROR(VLOOKUP(A121,'[1]Z04 支出决算表(财决04表)'!$A$10:$J$500,9,FALSE)),"",VLOOKUP(A121,'[1]Z04 支出决算表(财决04表)'!$A$10:$J$500,9,FALSE))</f>
        <v/>
      </c>
      <c r="I121" s="143" t="str">
        <f>IF(ISERROR(VLOOKUP(A121,'[1]Z04 支出决算表(财决04表)'!$A$10:$J$500,10,FALSE)),"",VLOOKUP(A121,'[1]Z04 支出决算表(财决04表)'!$A$10:$J$500,10,FALSE))</f>
        <v/>
      </c>
      <c r="J121" s="153">
        <f>'[1]Z04 支出决算表(财决04表)'!$A120</f>
        <v>0</v>
      </c>
      <c r="K121" s="154">
        <f>'[1]Z04 支出决算表(财决04表)'!$E120</f>
        <v>0</v>
      </c>
      <c r="L121" s="128" t="str">
        <f t="shared" si="3"/>
        <v/>
      </c>
    </row>
    <row r="122" ht="22.7" customHeight="1" spans="1:12">
      <c r="A122" s="140" t="str">
        <f t="shared" si="2"/>
        <v/>
      </c>
      <c r="B122" s="141"/>
      <c r="C122" s="142" t="str">
        <f>IF(ISERROR(VLOOKUP(A122,'[1]Z04 支出决算表(财决04表)'!$A$10:$J$500,4,FALSE)),"",VLOOKUP(A122,'[1]Z04 支出决算表(财决04表)'!$A$10:$J$500,4,FALSE))</f>
        <v/>
      </c>
      <c r="D122" s="143" t="str">
        <f>IF(ISERROR(VLOOKUP(A122,'[1]Z04 支出决算表(财决04表)'!$A$10:$J$500,5,FALSE)),"",VLOOKUP(A122,'[1]Z04 支出决算表(财决04表)'!$A$10:$J$500,5,FALSE))</f>
        <v/>
      </c>
      <c r="E122" s="143" t="str">
        <f>IF(ISERROR(VLOOKUP(A122,'[1]Z04 支出决算表(财决04表)'!$A$10:$J$500,6,FALSE)),"",VLOOKUP(A122,'[1]Z04 支出决算表(财决04表)'!$A$10:$J$500,6,FALSE))</f>
        <v/>
      </c>
      <c r="F122" s="143" t="str">
        <f>IF(ISERROR(VLOOKUP(A122,'[1]Z04 支出决算表(财决04表)'!$A$10:$J$500,7,FALSE)),"",VLOOKUP(A122,'[1]Z04 支出决算表(财决04表)'!$A$10:$J$500,7,FALSE))</f>
        <v/>
      </c>
      <c r="G122" s="143" t="str">
        <f>IF(ISERROR(VLOOKUP(A122,'[1]Z04 支出决算表(财决04表)'!$A$10:$J$500,8,FALSE)),"",VLOOKUP(A122,'[1]Z04 支出决算表(财决04表)'!$A$10:$J$500,8,FALSE))</f>
        <v/>
      </c>
      <c r="H122" s="143" t="str">
        <f>IF(ISERROR(VLOOKUP(A122,'[1]Z04 支出决算表(财决04表)'!$A$10:$J$500,9,FALSE)),"",VLOOKUP(A122,'[1]Z04 支出决算表(财决04表)'!$A$10:$J$500,9,FALSE))</f>
        <v/>
      </c>
      <c r="I122" s="143" t="str">
        <f>IF(ISERROR(VLOOKUP(A122,'[1]Z04 支出决算表(财决04表)'!$A$10:$J$500,10,FALSE)),"",VLOOKUP(A122,'[1]Z04 支出决算表(财决04表)'!$A$10:$J$500,10,FALSE))</f>
        <v/>
      </c>
      <c r="J122" s="153">
        <f>'[1]Z04 支出决算表(财决04表)'!$A121</f>
        <v>0</v>
      </c>
      <c r="K122" s="154">
        <f>'[1]Z04 支出决算表(财决04表)'!$E121</f>
        <v>0</v>
      </c>
      <c r="L122" s="128" t="str">
        <f t="shared" si="3"/>
        <v/>
      </c>
    </row>
    <row r="123" ht="22.7" customHeight="1" spans="1:12">
      <c r="A123" s="140" t="str">
        <f t="shared" si="2"/>
        <v/>
      </c>
      <c r="B123" s="141"/>
      <c r="C123" s="142" t="str">
        <f>IF(ISERROR(VLOOKUP(A123,'[1]Z04 支出决算表(财决04表)'!$A$10:$J$500,4,FALSE)),"",VLOOKUP(A123,'[1]Z04 支出决算表(财决04表)'!$A$10:$J$500,4,FALSE))</f>
        <v/>
      </c>
      <c r="D123" s="143" t="str">
        <f>IF(ISERROR(VLOOKUP(A123,'[1]Z04 支出决算表(财决04表)'!$A$10:$J$500,5,FALSE)),"",VLOOKUP(A123,'[1]Z04 支出决算表(财决04表)'!$A$10:$J$500,5,FALSE))</f>
        <v/>
      </c>
      <c r="E123" s="143" t="str">
        <f>IF(ISERROR(VLOOKUP(A123,'[1]Z04 支出决算表(财决04表)'!$A$10:$J$500,6,FALSE)),"",VLOOKUP(A123,'[1]Z04 支出决算表(财决04表)'!$A$10:$J$500,6,FALSE))</f>
        <v/>
      </c>
      <c r="F123" s="143" t="str">
        <f>IF(ISERROR(VLOOKUP(A123,'[1]Z04 支出决算表(财决04表)'!$A$10:$J$500,7,FALSE)),"",VLOOKUP(A123,'[1]Z04 支出决算表(财决04表)'!$A$10:$J$500,7,FALSE))</f>
        <v/>
      </c>
      <c r="G123" s="143" t="str">
        <f>IF(ISERROR(VLOOKUP(A123,'[1]Z04 支出决算表(财决04表)'!$A$10:$J$500,8,FALSE)),"",VLOOKUP(A123,'[1]Z04 支出决算表(财决04表)'!$A$10:$J$500,8,FALSE))</f>
        <v/>
      </c>
      <c r="H123" s="143" t="str">
        <f>IF(ISERROR(VLOOKUP(A123,'[1]Z04 支出决算表(财决04表)'!$A$10:$J$500,9,FALSE)),"",VLOOKUP(A123,'[1]Z04 支出决算表(财决04表)'!$A$10:$J$500,9,FALSE))</f>
        <v/>
      </c>
      <c r="I123" s="143" t="str">
        <f>IF(ISERROR(VLOOKUP(A123,'[1]Z04 支出决算表(财决04表)'!$A$10:$J$500,10,FALSE)),"",VLOOKUP(A123,'[1]Z04 支出决算表(财决04表)'!$A$10:$J$500,10,FALSE))</f>
        <v/>
      </c>
      <c r="J123" s="153">
        <f>'[1]Z04 支出决算表(财决04表)'!$A122</f>
        <v>0</v>
      </c>
      <c r="K123" s="154">
        <f>'[1]Z04 支出决算表(财决04表)'!$E122</f>
        <v>0</v>
      </c>
      <c r="L123" s="128" t="str">
        <f t="shared" si="3"/>
        <v/>
      </c>
    </row>
    <row r="124" ht="22.7" customHeight="1" spans="1:12">
      <c r="A124" s="140" t="str">
        <f t="shared" si="2"/>
        <v/>
      </c>
      <c r="B124" s="141"/>
      <c r="C124" s="142" t="str">
        <f>IF(ISERROR(VLOOKUP(A124,'[1]Z04 支出决算表(财决04表)'!$A$10:$J$500,4,FALSE)),"",VLOOKUP(A124,'[1]Z04 支出决算表(财决04表)'!$A$10:$J$500,4,FALSE))</f>
        <v/>
      </c>
      <c r="D124" s="143" t="str">
        <f>IF(ISERROR(VLOOKUP(A124,'[1]Z04 支出决算表(财决04表)'!$A$10:$J$500,5,FALSE)),"",VLOOKUP(A124,'[1]Z04 支出决算表(财决04表)'!$A$10:$J$500,5,FALSE))</f>
        <v/>
      </c>
      <c r="E124" s="143" t="str">
        <f>IF(ISERROR(VLOOKUP(A124,'[1]Z04 支出决算表(财决04表)'!$A$10:$J$500,6,FALSE)),"",VLOOKUP(A124,'[1]Z04 支出决算表(财决04表)'!$A$10:$J$500,6,FALSE))</f>
        <v/>
      </c>
      <c r="F124" s="143" t="str">
        <f>IF(ISERROR(VLOOKUP(A124,'[1]Z04 支出决算表(财决04表)'!$A$10:$J$500,7,FALSE)),"",VLOOKUP(A124,'[1]Z04 支出决算表(财决04表)'!$A$10:$J$500,7,FALSE))</f>
        <v/>
      </c>
      <c r="G124" s="143" t="str">
        <f>IF(ISERROR(VLOOKUP(A124,'[1]Z04 支出决算表(财决04表)'!$A$10:$J$500,8,FALSE)),"",VLOOKUP(A124,'[1]Z04 支出决算表(财决04表)'!$A$10:$J$500,8,FALSE))</f>
        <v/>
      </c>
      <c r="H124" s="143" t="str">
        <f>IF(ISERROR(VLOOKUP(A124,'[1]Z04 支出决算表(财决04表)'!$A$10:$J$500,9,FALSE)),"",VLOOKUP(A124,'[1]Z04 支出决算表(财决04表)'!$A$10:$J$500,9,FALSE))</f>
        <v/>
      </c>
      <c r="I124" s="143" t="str">
        <f>IF(ISERROR(VLOOKUP(A124,'[1]Z04 支出决算表(财决04表)'!$A$10:$J$500,10,FALSE)),"",VLOOKUP(A124,'[1]Z04 支出决算表(财决04表)'!$A$10:$J$500,10,FALSE))</f>
        <v/>
      </c>
      <c r="J124" s="153">
        <f>'[1]Z04 支出决算表(财决04表)'!$A123</f>
        <v>0</v>
      </c>
      <c r="K124" s="154">
        <f>'[1]Z04 支出决算表(财决04表)'!$E123</f>
        <v>0</v>
      </c>
      <c r="L124" s="128" t="str">
        <f t="shared" si="3"/>
        <v/>
      </c>
    </row>
    <row r="125" ht="22.7" customHeight="1" spans="1:12">
      <c r="A125" s="140" t="str">
        <f t="shared" si="2"/>
        <v/>
      </c>
      <c r="B125" s="141"/>
      <c r="C125" s="142" t="str">
        <f>IF(ISERROR(VLOOKUP(A125,'[1]Z04 支出决算表(财决04表)'!$A$10:$J$500,4,FALSE)),"",VLOOKUP(A125,'[1]Z04 支出决算表(财决04表)'!$A$10:$J$500,4,FALSE))</f>
        <v/>
      </c>
      <c r="D125" s="143" t="str">
        <f>IF(ISERROR(VLOOKUP(A125,'[1]Z04 支出决算表(财决04表)'!$A$10:$J$500,5,FALSE)),"",VLOOKUP(A125,'[1]Z04 支出决算表(财决04表)'!$A$10:$J$500,5,FALSE))</f>
        <v/>
      </c>
      <c r="E125" s="143" t="str">
        <f>IF(ISERROR(VLOOKUP(A125,'[1]Z04 支出决算表(财决04表)'!$A$10:$J$500,6,FALSE)),"",VLOOKUP(A125,'[1]Z04 支出决算表(财决04表)'!$A$10:$J$500,6,FALSE))</f>
        <v/>
      </c>
      <c r="F125" s="143" t="str">
        <f>IF(ISERROR(VLOOKUP(A125,'[1]Z04 支出决算表(财决04表)'!$A$10:$J$500,7,FALSE)),"",VLOOKUP(A125,'[1]Z04 支出决算表(财决04表)'!$A$10:$J$500,7,FALSE))</f>
        <v/>
      </c>
      <c r="G125" s="143" t="str">
        <f>IF(ISERROR(VLOOKUP(A125,'[1]Z04 支出决算表(财决04表)'!$A$10:$J$500,8,FALSE)),"",VLOOKUP(A125,'[1]Z04 支出决算表(财决04表)'!$A$10:$J$500,8,FALSE))</f>
        <v/>
      </c>
      <c r="H125" s="143" t="str">
        <f>IF(ISERROR(VLOOKUP(A125,'[1]Z04 支出决算表(财决04表)'!$A$10:$J$500,9,FALSE)),"",VLOOKUP(A125,'[1]Z04 支出决算表(财决04表)'!$A$10:$J$500,9,FALSE))</f>
        <v/>
      </c>
      <c r="I125" s="143" t="str">
        <f>IF(ISERROR(VLOOKUP(A125,'[1]Z04 支出决算表(财决04表)'!$A$10:$J$500,10,FALSE)),"",VLOOKUP(A125,'[1]Z04 支出决算表(财决04表)'!$A$10:$J$500,10,FALSE))</f>
        <v/>
      </c>
      <c r="J125" s="153">
        <f>'[1]Z04 支出决算表(财决04表)'!$A124</f>
        <v>0</v>
      </c>
      <c r="K125" s="154">
        <f>'[1]Z04 支出决算表(财决04表)'!$E124</f>
        <v>0</v>
      </c>
      <c r="L125" s="128" t="str">
        <f t="shared" si="3"/>
        <v/>
      </c>
    </row>
    <row r="126" ht="22.7" customHeight="1" spans="1:12">
      <c r="A126" s="140" t="str">
        <f t="shared" si="2"/>
        <v/>
      </c>
      <c r="B126" s="141"/>
      <c r="C126" s="142" t="str">
        <f>IF(ISERROR(VLOOKUP(A126,'[1]Z04 支出决算表(财决04表)'!$A$10:$J$500,4,FALSE)),"",VLOOKUP(A126,'[1]Z04 支出决算表(财决04表)'!$A$10:$J$500,4,FALSE))</f>
        <v/>
      </c>
      <c r="D126" s="143" t="str">
        <f>IF(ISERROR(VLOOKUP(A126,'[1]Z04 支出决算表(财决04表)'!$A$10:$J$500,5,FALSE)),"",VLOOKUP(A126,'[1]Z04 支出决算表(财决04表)'!$A$10:$J$500,5,FALSE))</f>
        <v/>
      </c>
      <c r="E126" s="143" t="str">
        <f>IF(ISERROR(VLOOKUP(A126,'[1]Z04 支出决算表(财决04表)'!$A$10:$J$500,6,FALSE)),"",VLOOKUP(A126,'[1]Z04 支出决算表(财决04表)'!$A$10:$J$500,6,FALSE))</f>
        <v/>
      </c>
      <c r="F126" s="143" t="str">
        <f>IF(ISERROR(VLOOKUP(A126,'[1]Z04 支出决算表(财决04表)'!$A$10:$J$500,7,FALSE)),"",VLOOKUP(A126,'[1]Z04 支出决算表(财决04表)'!$A$10:$J$500,7,FALSE))</f>
        <v/>
      </c>
      <c r="G126" s="143" t="str">
        <f>IF(ISERROR(VLOOKUP(A126,'[1]Z04 支出决算表(财决04表)'!$A$10:$J$500,8,FALSE)),"",VLOOKUP(A126,'[1]Z04 支出决算表(财决04表)'!$A$10:$J$500,8,FALSE))</f>
        <v/>
      </c>
      <c r="H126" s="143" t="str">
        <f>IF(ISERROR(VLOOKUP(A126,'[1]Z04 支出决算表(财决04表)'!$A$10:$J$500,9,FALSE)),"",VLOOKUP(A126,'[1]Z04 支出决算表(财决04表)'!$A$10:$J$500,9,FALSE))</f>
        <v/>
      </c>
      <c r="I126" s="143" t="str">
        <f>IF(ISERROR(VLOOKUP(A126,'[1]Z04 支出决算表(财决04表)'!$A$10:$J$500,10,FALSE)),"",VLOOKUP(A126,'[1]Z04 支出决算表(财决04表)'!$A$10:$J$500,10,FALSE))</f>
        <v/>
      </c>
      <c r="J126" s="153">
        <f>'[1]Z04 支出决算表(财决04表)'!$A125</f>
        <v>0</v>
      </c>
      <c r="K126" s="154">
        <f>'[1]Z04 支出决算表(财决04表)'!$E125</f>
        <v>0</v>
      </c>
      <c r="L126" s="128" t="str">
        <f t="shared" si="3"/>
        <v/>
      </c>
    </row>
    <row r="127" ht="22.7" customHeight="1" spans="1:12">
      <c r="A127" s="140" t="str">
        <f t="shared" si="2"/>
        <v/>
      </c>
      <c r="B127" s="141"/>
      <c r="C127" s="142" t="str">
        <f>IF(ISERROR(VLOOKUP(A127,'[1]Z04 支出决算表(财决04表)'!$A$10:$J$500,4,FALSE)),"",VLOOKUP(A127,'[1]Z04 支出决算表(财决04表)'!$A$10:$J$500,4,FALSE))</f>
        <v/>
      </c>
      <c r="D127" s="143" t="str">
        <f>IF(ISERROR(VLOOKUP(A127,'[1]Z04 支出决算表(财决04表)'!$A$10:$J$500,5,FALSE)),"",VLOOKUP(A127,'[1]Z04 支出决算表(财决04表)'!$A$10:$J$500,5,FALSE))</f>
        <v/>
      </c>
      <c r="E127" s="143" t="str">
        <f>IF(ISERROR(VLOOKUP(A127,'[1]Z04 支出决算表(财决04表)'!$A$10:$J$500,6,FALSE)),"",VLOOKUP(A127,'[1]Z04 支出决算表(财决04表)'!$A$10:$J$500,6,FALSE))</f>
        <v/>
      </c>
      <c r="F127" s="143" t="str">
        <f>IF(ISERROR(VLOOKUP(A127,'[1]Z04 支出决算表(财决04表)'!$A$10:$J$500,7,FALSE)),"",VLOOKUP(A127,'[1]Z04 支出决算表(财决04表)'!$A$10:$J$500,7,FALSE))</f>
        <v/>
      </c>
      <c r="G127" s="143" t="str">
        <f>IF(ISERROR(VLOOKUP(A127,'[1]Z04 支出决算表(财决04表)'!$A$10:$J$500,8,FALSE)),"",VLOOKUP(A127,'[1]Z04 支出决算表(财决04表)'!$A$10:$J$500,8,FALSE))</f>
        <v/>
      </c>
      <c r="H127" s="143" t="str">
        <f>IF(ISERROR(VLOOKUP(A127,'[1]Z04 支出决算表(财决04表)'!$A$10:$J$500,9,FALSE)),"",VLOOKUP(A127,'[1]Z04 支出决算表(财决04表)'!$A$10:$J$500,9,FALSE))</f>
        <v/>
      </c>
      <c r="I127" s="143" t="str">
        <f>IF(ISERROR(VLOOKUP(A127,'[1]Z04 支出决算表(财决04表)'!$A$10:$J$500,10,FALSE)),"",VLOOKUP(A127,'[1]Z04 支出决算表(财决04表)'!$A$10:$J$500,10,FALSE))</f>
        <v/>
      </c>
      <c r="J127" s="153">
        <f>'[1]Z04 支出决算表(财决04表)'!$A126</f>
        <v>0</v>
      </c>
      <c r="K127" s="154">
        <f>'[1]Z04 支出决算表(财决04表)'!$E126</f>
        <v>0</v>
      </c>
      <c r="L127" s="128" t="str">
        <f t="shared" si="3"/>
        <v/>
      </c>
    </row>
    <row r="128" ht="22.7" customHeight="1" spans="1:12">
      <c r="A128" s="140" t="str">
        <f t="shared" si="2"/>
        <v/>
      </c>
      <c r="B128" s="141"/>
      <c r="C128" s="142" t="str">
        <f>IF(ISERROR(VLOOKUP(A128,'[1]Z04 支出决算表(财决04表)'!$A$10:$J$500,4,FALSE)),"",VLOOKUP(A128,'[1]Z04 支出决算表(财决04表)'!$A$10:$J$500,4,FALSE))</f>
        <v/>
      </c>
      <c r="D128" s="143" t="str">
        <f>IF(ISERROR(VLOOKUP(A128,'[1]Z04 支出决算表(财决04表)'!$A$10:$J$500,5,FALSE)),"",VLOOKUP(A128,'[1]Z04 支出决算表(财决04表)'!$A$10:$J$500,5,FALSE))</f>
        <v/>
      </c>
      <c r="E128" s="143" t="str">
        <f>IF(ISERROR(VLOOKUP(A128,'[1]Z04 支出决算表(财决04表)'!$A$10:$J$500,6,FALSE)),"",VLOOKUP(A128,'[1]Z04 支出决算表(财决04表)'!$A$10:$J$500,6,FALSE))</f>
        <v/>
      </c>
      <c r="F128" s="143" t="str">
        <f>IF(ISERROR(VLOOKUP(A128,'[1]Z04 支出决算表(财决04表)'!$A$10:$J$500,7,FALSE)),"",VLOOKUP(A128,'[1]Z04 支出决算表(财决04表)'!$A$10:$J$500,7,FALSE))</f>
        <v/>
      </c>
      <c r="G128" s="143" t="str">
        <f>IF(ISERROR(VLOOKUP(A128,'[1]Z04 支出决算表(财决04表)'!$A$10:$J$500,8,FALSE)),"",VLOOKUP(A128,'[1]Z04 支出决算表(财决04表)'!$A$10:$J$500,8,FALSE))</f>
        <v/>
      </c>
      <c r="H128" s="143" t="str">
        <f>IF(ISERROR(VLOOKUP(A128,'[1]Z04 支出决算表(财决04表)'!$A$10:$J$500,9,FALSE)),"",VLOOKUP(A128,'[1]Z04 支出决算表(财决04表)'!$A$10:$J$500,9,FALSE))</f>
        <v/>
      </c>
      <c r="I128" s="143" t="str">
        <f>IF(ISERROR(VLOOKUP(A128,'[1]Z04 支出决算表(财决04表)'!$A$10:$J$500,10,FALSE)),"",VLOOKUP(A128,'[1]Z04 支出决算表(财决04表)'!$A$10:$J$500,10,FALSE))</f>
        <v/>
      </c>
      <c r="J128" s="153">
        <f>'[1]Z04 支出决算表(财决04表)'!$A127</f>
        <v>0</v>
      </c>
      <c r="K128" s="154">
        <f>'[1]Z04 支出决算表(财决04表)'!$E127</f>
        <v>0</v>
      </c>
      <c r="L128" s="128" t="str">
        <f t="shared" si="3"/>
        <v/>
      </c>
    </row>
    <row r="129" ht="22.7" customHeight="1" spans="1:12">
      <c r="A129" s="140" t="str">
        <f t="shared" si="2"/>
        <v/>
      </c>
      <c r="B129" s="141"/>
      <c r="C129" s="142" t="str">
        <f>IF(ISERROR(VLOOKUP(A129,'[1]Z04 支出决算表(财决04表)'!$A$10:$J$500,4,FALSE)),"",VLOOKUP(A129,'[1]Z04 支出决算表(财决04表)'!$A$10:$J$500,4,FALSE))</f>
        <v/>
      </c>
      <c r="D129" s="143" t="str">
        <f>IF(ISERROR(VLOOKUP(A129,'[1]Z04 支出决算表(财决04表)'!$A$10:$J$500,5,FALSE)),"",VLOOKUP(A129,'[1]Z04 支出决算表(财决04表)'!$A$10:$J$500,5,FALSE))</f>
        <v/>
      </c>
      <c r="E129" s="143" t="str">
        <f>IF(ISERROR(VLOOKUP(A129,'[1]Z04 支出决算表(财决04表)'!$A$10:$J$500,6,FALSE)),"",VLOOKUP(A129,'[1]Z04 支出决算表(财决04表)'!$A$10:$J$500,6,FALSE))</f>
        <v/>
      </c>
      <c r="F129" s="143" t="str">
        <f>IF(ISERROR(VLOOKUP(A129,'[1]Z04 支出决算表(财决04表)'!$A$10:$J$500,7,FALSE)),"",VLOOKUP(A129,'[1]Z04 支出决算表(财决04表)'!$A$10:$J$500,7,FALSE))</f>
        <v/>
      </c>
      <c r="G129" s="143" t="str">
        <f>IF(ISERROR(VLOOKUP(A129,'[1]Z04 支出决算表(财决04表)'!$A$10:$J$500,8,FALSE)),"",VLOOKUP(A129,'[1]Z04 支出决算表(财决04表)'!$A$10:$J$500,8,FALSE))</f>
        <v/>
      </c>
      <c r="H129" s="143" t="str">
        <f>IF(ISERROR(VLOOKUP(A129,'[1]Z04 支出决算表(财决04表)'!$A$10:$J$500,9,FALSE)),"",VLOOKUP(A129,'[1]Z04 支出决算表(财决04表)'!$A$10:$J$500,9,FALSE))</f>
        <v/>
      </c>
      <c r="I129" s="143" t="str">
        <f>IF(ISERROR(VLOOKUP(A129,'[1]Z04 支出决算表(财决04表)'!$A$10:$J$500,10,FALSE)),"",VLOOKUP(A129,'[1]Z04 支出决算表(财决04表)'!$A$10:$J$500,10,FALSE))</f>
        <v/>
      </c>
      <c r="J129" s="153">
        <f>'[1]Z04 支出决算表(财决04表)'!$A128</f>
        <v>0</v>
      </c>
      <c r="K129" s="154">
        <f>'[1]Z04 支出决算表(财决04表)'!$E128</f>
        <v>0</v>
      </c>
      <c r="L129" s="128" t="str">
        <f t="shared" si="3"/>
        <v/>
      </c>
    </row>
    <row r="130" ht="22.7" customHeight="1" spans="1:12">
      <c r="A130" s="140" t="str">
        <f t="shared" si="2"/>
        <v/>
      </c>
      <c r="B130" s="141"/>
      <c r="C130" s="142" t="str">
        <f>IF(ISERROR(VLOOKUP(A130,'[1]Z04 支出决算表(财决04表)'!$A$10:$J$500,4,FALSE)),"",VLOOKUP(A130,'[1]Z04 支出决算表(财决04表)'!$A$10:$J$500,4,FALSE))</f>
        <v/>
      </c>
      <c r="D130" s="143" t="str">
        <f>IF(ISERROR(VLOOKUP(A130,'[1]Z04 支出决算表(财决04表)'!$A$10:$J$500,5,FALSE)),"",VLOOKUP(A130,'[1]Z04 支出决算表(财决04表)'!$A$10:$J$500,5,FALSE))</f>
        <v/>
      </c>
      <c r="E130" s="143" t="str">
        <f>IF(ISERROR(VLOOKUP(A130,'[1]Z04 支出决算表(财决04表)'!$A$10:$J$500,6,FALSE)),"",VLOOKUP(A130,'[1]Z04 支出决算表(财决04表)'!$A$10:$J$500,6,FALSE))</f>
        <v/>
      </c>
      <c r="F130" s="143" t="str">
        <f>IF(ISERROR(VLOOKUP(A130,'[1]Z04 支出决算表(财决04表)'!$A$10:$J$500,7,FALSE)),"",VLOOKUP(A130,'[1]Z04 支出决算表(财决04表)'!$A$10:$J$500,7,FALSE))</f>
        <v/>
      </c>
      <c r="G130" s="143" t="str">
        <f>IF(ISERROR(VLOOKUP(A130,'[1]Z04 支出决算表(财决04表)'!$A$10:$J$500,8,FALSE)),"",VLOOKUP(A130,'[1]Z04 支出决算表(财决04表)'!$A$10:$J$500,8,FALSE))</f>
        <v/>
      </c>
      <c r="H130" s="143" t="str">
        <f>IF(ISERROR(VLOOKUP(A130,'[1]Z04 支出决算表(财决04表)'!$A$10:$J$500,9,FALSE)),"",VLOOKUP(A130,'[1]Z04 支出决算表(财决04表)'!$A$10:$J$500,9,FALSE))</f>
        <v/>
      </c>
      <c r="I130" s="143" t="str">
        <f>IF(ISERROR(VLOOKUP(A130,'[1]Z04 支出决算表(财决04表)'!$A$10:$J$500,10,FALSE)),"",VLOOKUP(A130,'[1]Z04 支出决算表(财决04表)'!$A$10:$J$500,10,FALSE))</f>
        <v/>
      </c>
      <c r="J130" s="153">
        <f>'[1]Z04 支出决算表(财决04表)'!$A129</f>
        <v>0</v>
      </c>
      <c r="K130" s="154">
        <f>'[1]Z04 支出决算表(财决04表)'!$E129</f>
        <v>0</v>
      </c>
      <c r="L130" s="128" t="str">
        <f t="shared" si="3"/>
        <v/>
      </c>
    </row>
    <row r="131" ht="22.7" customHeight="1" spans="1:12">
      <c r="A131" s="140" t="str">
        <f t="shared" si="2"/>
        <v/>
      </c>
      <c r="B131" s="141"/>
      <c r="C131" s="142" t="str">
        <f>IF(ISERROR(VLOOKUP(A131,'[1]Z04 支出决算表(财决04表)'!$A$10:$J$500,4,FALSE)),"",VLOOKUP(A131,'[1]Z04 支出决算表(财决04表)'!$A$10:$J$500,4,FALSE))</f>
        <v/>
      </c>
      <c r="D131" s="143" t="str">
        <f>IF(ISERROR(VLOOKUP(A131,'[1]Z04 支出决算表(财决04表)'!$A$10:$J$500,5,FALSE)),"",VLOOKUP(A131,'[1]Z04 支出决算表(财决04表)'!$A$10:$J$500,5,FALSE))</f>
        <v/>
      </c>
      <c r="E131" s="143" t="str">
        <f>IF(ISERROR(VLOOKUP(A131,'[1]Z04 支出决算表(财决04表)'!$A$10:$J$500,6,FALSE)),"",VLOOKUP(A131,'[1]Z04 支出决算表(财决04表)'!$A$10:$J$500,6,FALSE))</f>
        <v/>
      </c>
      <c r="F131" s="143" t="str">
        <f>IF(ISERROR(VLOOKUP(A131,'[1]Z04 支出决算表(财决04表)'!$A$10:$J$500,7,FALSE)),"",VLOOKUP(A131,'[1]Z04 支出决算表(财决04表)'!$A$10:$J$500,7,FALSE))</f>
        <v/>
      </c>
      <c r="G131" s="143" t="str">
        <f>IF(ISERROR(VLOOKUP(A131,'[1]Z04 支出决算表(财决04表)'!$A$10:$J$500,8,FALSE)),"",VLOOKUP(A131,'[1]Z04 支出决算表(财决04表)'!$A$10:$J$500,8,FALSE))</f>
        <v/>
      </c>
      <c r="H131" s="143" t="str">
        <f>IF(ISERROR(VLOOKUP(A131,'[1]Z04 支出决算表(财决04表)'!$A$10:$J$500,9,FALSE)),"",VLOOKUP(A131,'[1]Z04 支出决算表(财决04表)'!$A$10:$J$500,9,FALSE))</f>
        <v/>
      </c>
      <c r="I131" s="143" t="str">
        <f>IF(ISERROR(VLOOKUP(A131,'[1]Z04 支出决算表(财决04表)'!$A$10:$J$500,10,FALSE)),"",VLOOKUP(A131,'[1]Z04 支出决算表(财决04表)'!$A$10:$J$500,10,FALSE))</f>
        <v/>
      </c>
      <c r="J131" s="153">
        <f>'[1]Z04 支出决算表(财决04表)'!$A130</f>
        <v>0</v>
      </c>
      <c r="K131" s="154">
        <f>'[1]Z04 支出决算表(财决04表)'!$E130</f>
        <v>0</v>
      </c>
      <c r="L131" s="128" t="str">
        <f t="shared" si="3"/>
        <v/>
      </c>
    </row>
    <row r="132" ht="22.7" customHeight="1" spans="1:12">
      <c r="A132" s="140" t="str">
        <f t="shared" si="2"/>
        <v/>
      </c>
      <c r="B132" s="141"/>
      <c r="C132" s="142" t="str">
        <f>IF(ISERROR(VLOOKUP(A132,'[1]Z04 支出决算表(财决04表)'!$A$10:$J$500,4,FALSE)),"",VLOOKUP(A132,'[1]Z04 支出决算表(财决04表)'!$A$10:$J$500,4,FALSE))</f>
        <v/>
      </c>
      <c r="D132" s="143" t="str">
        <f>IF(ISERROR(VLOOKUP(A132,'[1]Z04 支出决算表(财决04表)'!$A$10:$J$500,5,FALSE)),"",VLOOKUP(A132,'[1]Z04 支出决算表(财决04表)'!$A$10:$J$500,5,FALSE))</f>
        <v/>
      </c>
      <c r="E132" s="143" t="str">
        <f>IF(ISERROR(VLOOKUP(A132,'[1]Z04 支出决算表(财决04表)'!$A$10:$J$500,6,FALSE)),"",VLOOKUP(A132,'[1]Z04 支出决算表(财决04表)'!$A$10:$J$500,6,FALSE))</f>
        <v/>
      </c>
      <c r="F132" s="143" t="str">
        <f>IF(ISERROR(VLOOKUP(A132,'[1]Z04 支出决算表(财决04表)'!$A$10:$J$500,7,FALSE)),"",VLOOKUP(A132,'[1]Z04 支出决算表(财决04表)'!$A$10:$J$500,7,FALSE))</f>
        <v/>
      </c>
      <c r="G132" s="143" t="str">
        <f>IF(ISERROR(VLOOKUP(A132,'[1]Z04 支出决算表(财决04表)'!$A$10:$J$500,8,FALSE)),"",VLOOKUP(A132,'[1]Z04 支出决算表(财决04表)'!$A$10:$J$500,8,FALSE))</f>
        <v/>
      </c>
      <c r="H132" s="143" t="str">
        <f>IF(ISERROR(VLOOKUP(A132,'[1]Z04 支出决算表(财决04表)'!$A$10:$J$500,9,FALSE)),"",VLOOKUP(A132,'[1]Z04 支出决算表(财决04表)'!$A$10:$J$500,9,FALSE))</f>
        <v/>
      </c>
      <c r="I132" s="143" t="str">
        <f>IF(ISERROR(VLOOKUP(A132,'[1]Z04 支出决算表(财决04表)'!$A$10:$J$500,10,FALSE)),"",VLOOKUP(A132,'[1]Z04 支出决算表(财决04表)'!$A$10:$J$500,10,FALSE))</f>
        <v/>
      </c>
      <c r="J132" s="153">
        <f>'[1]Z04 支出决算表(财决04表)'!$A131</f>
        <v>0</v>
      </c>
      <c r="K132" s="154">
        <f>'[1]Z04 支出决算表(财决04表)'!$E131</f>
        <v>0</v>
      </c>
      <c r="L132" s="128" t="str">
        <f t="shared" si="3"/>
        <v/>
      </c>
    </row>
    <row r="133" ht="22.7" customHeight="1" spans="1:12">
      <c r="A133" s="140" t="str">
        <f t="shared" si="2"/>
        <v/>
      </c>
      <c r="B133" s="141"/>
      <c r="C133" s="142" t="str">
        <f>IF(ISERROR(VLOOKUP(A133,'[1]Z04 支出决算表(财决04表)'!$A$10:$J$500,4,FALSE)),"",VLOOKUP(A133,'[1]Z04 支出决算表(财决04表)'!$A$10:$J$500,4,FALSE))</f>
        <v/>
      </c>
      <c r="D133" s="143" t="str">
        <f>IF(ISERROR(VLOOKUP(A133,'[1]Z04 支出决算表(财决04表)'!$A$10:$J$500,5,FALSE)),"",VLOOKUP(A133,'[1]Z04 支出决算表(财决04表)'!$A$10:$J$500,5,FALSE))</f>
        <v/>
      </c>
      <c r="E133" s="143" t="str">
        <f>IF(ISERROR(VLOOKUP(A133,'[1]Z04 支出决算表(财决04表)'!$A$10:$J$500,6,FALSE)),"",VLOOKUP(A133,'[1]Z04 支出决算表(财决04表)'!$A$10:$J$500,6,FALSE))</f>
        <v/>
      </c>
      <c r="F133" s="143" t="str">
        <f>IF(ISERROR(VLOOKUP(A133,'[1]Z04 支出决算表(财决04表)'!$A$10:$J$500,7,FALSE)),"",VLOOKUP(A133,'[1]Z04 支出决算表(财决04表)'!$A$10:$J$500,7,FALSE))</f>
        <v/>
      </c>
      <c r="G133" s="143" t="str">
        <f>IF(ISERROR(VLOOKUP(A133,'[1]Z04 支出决算表(财决04表)'!$A$10:$J$500,8,FALSE)),"",VLOOKUP(A133,'[1]Z04 支出决算表(财决04表)'!$A$10:$J$500,8,FALSE))</f>
        <v/>
      </c>
      <c r="H133" s="143" t="str">
        <f>IF(ISERROR(VLOOKUP(A133,'[1]Z04 支出决算表(财决04表)'!$A$10:$J$500,9,FALSE)),"",VLOOKUP(A133,'[1]Z04 支出决算表(财决04表)'!$A$10:$J$500,9,FALSE))</f>
        <v/>
      </c>
      <c r="I133" s="143" t="str">
        <f>IF(ISERROR(VLOOKUP(A133,'[1]Z04 支出决算表(财决04表)'!$A$10:$J$500,10,FALSE)),"",VLOOKUP(A133,'[1]Z04 支出决算表(财决04表)'!$A$10:$J$500,10,FALSE))</f>
        <v/>
      </c>
      <c r="J133" s="153">
        <f>'[1]Z04 支出决算表(财决04表)'!$A132</f>
        <v>0</v>
      </c>
      <c r="K133" s="154">
        <f>'[1]Z04 支出决算表(财决04表)'!$E132</f>
        <v>0</v>
      </c>
      <c r="L133" s="128" t="str">
        <f t="shared" si="3"/>
        <v/>
      </c>
    </row>
    <row r="134" ht="22.7" customHeight="1" spans="1:12">
      <c r="A134" s="140" t="str">
        <f t="shared" si="2"/>
        <v/>
      </c>
      <c r="B134" s="141"/>
      <c r="C134" s="142" t="str">
        <f>IF(ISERROR(VLOOKUP(A134,'[1]Z04 支出决算表(财决04表)'!$A$10:$J$500,4,FALSE)),"",VLOOKUP(A134,'[1]Z04 支出决算表(财决04表)'!$A$10:$J$500,4,FALSE))</f>
        <v/>
      </c>
      <c r="D134" s="143" t="str">
        <f>IF(ISERROR(VLOOKUP(A134,'[1]Z04 支出决算表(财决04表)'!$A$10:$J$500,5,FALSE)),"",VLOOKUP(A134,'[1]Z04 支出决算表(财决04表)'!$A$10:$J$500,5,FALSE))</f>
        <v/>
      </c>
      <c r="E134" s="143" t="str">
        <f>IF(ISERROR(VLOOKUP(A134,'[1]Z04 支出决算表(财决04表)'!$A$10:$J$500,6,FALSE)),"",VLOOKUP(A134,'[1]Z04 支出决算表(财决04表)'!$A$10:$J$500,6,FALSE))</f>
        <v/>
      </c>
      <c r="F134" s="143" t="str">
        <f>IF(ISERROR(VLOOKUP(A134,'[1]Z04 支出决算表(财决04表)'!$A$10:$J$500,7,FALSE)),"",VLOOKUP(A134,'[1]Z04 支出决算表(财决04表)'!$A$10:$J$500,7,FALSE))</f>
        <v/>
      </c>
      <c r="G134" s="143" t="str">
        <f>IF(ISERROR(VLOOKUP(A134,'[1]Z04 支出决算表(财决04表)'!$A$10:$J$500,8,FALSE)),"",VLOOKUP(A134,'[1]Z04 支出决算表(财决04表)'!$A$10:$J$500,8,FALSE))</f>
        <v/>
      </c>
      <c r="H134" s="143" t="str">
        <f>IF(ISERROR(VLOOKUP(A134,'[1]Z04 支出决算表(财决04表)'!$A$10:$J$500,9,FALSE)),"",VLOOKUP(A134,'[1]Z04 支出决算表(财决04表)'!$A$10:$J$500,9,FALSE))</f>
        <v/>
      </c>
      <c r="I134" s="143" t="str">
        <f>IF(ISERROR(VLOOKUP(A134,'[1]Z04 支出决算表(财决04表)'!$A$10:$J$500,10,FALSE)),"",VLOOKUP(A134,'[1]Z04 支出决算表(财决04表)'!$A$10:$J$500,10,FALSE))</f>
        <v/>
      </c>
      <c r="J134" s="153">
        <f>'[1]Z04 支出决算表(财决04表)'!$A133</f>
        <v>0</v>
      </c>
      <c r="K134" s="154">
        <f>'[1]Z04 支出决算表(财决04表)'!$E133</f>
        <v>0</v>
      </c>
      <c r="L134" s="128" t="str">
        <f t="shared" si="3"/>
        <v/>
      </c>
    </row>
    <row r="135" ht="22.7" customHeight="1" spans="1:12">
      <c r="A135" s="140" t="str">
        <f t="shared" si="2"/>
        <v/>
      </c>
      <c r="B135" s="141"/>
      <c r="C135" s="142" t="str">
        <f>IF(ISERROR(VLOOKUP(A135,'[1]Z04 支出决算表(财决04表)'!$A$10:$J$500,4,FALSE)),"",VLOOKUP(A135,'[1]Z04 支出决算表(财决04表)'!$A$10:$J$500,4,FALSE))</f>
        <v/>
      </c>
      <c r="D135" s="143" t="str">
        <f>IF(ISERROR(VLOOKUP(A135,'[1]Z04 支出决算表(财决04表)'!$A$10:$J$500,5,FALSE)),"",VLOOKUP(A135,'[1]Z04 支出决算表(财决04表)'!$A$10:$J$500,5,FALSE))</f>
        <v/>
      </c>
      <c r="E135" s="143" t="str">
        <f>IF(ISERROR(VLOOKUP(A135,'[1]Z04 支出决算表(财决04表)'!$A$10:$J$500,6,FALSE)),"",VLOOKUP(A135,'[1]Z04 支出决算表(财决04表)'!$A$10:$J$500,6,FALSE))</f>
        <v/>
      </c>
      <c r="F135" s="143" t="str">
        <f>IF(ISERROR(VLOOKUP(A135,'[1]Z04 支出决算表(财决04表)'!$A$10:$J$500,7,FALSE)),"",VLOOKUP(A135,'[1]Z04 支出决算表(财决04表)'!$A$10:$J$500,7,FALSE))</f>
        <v/>
      </c>
      <c r="G135" s="143" t="str">
        <f>IF(ISERROR(VLOOKUP(A135,'[1]Z04 支出决算表(财决04表)'!$A$10:$J$500,8,FALSE)),"",VLOOKUP(A135,'[1]Z04 支出决算表(财决04表)'!$A$10:$J$500,8,FALSE))</f>
        <v/>
      </c>
      <c r="H135" s="143" t="str">
        <f>IF(ISERROR(VLOOKUP(A135,'[1]Z04 支出决算表(财决04表)'!$A$10:$J$500,9,FALSE)),"",VLOOKUP(A135,'[1]Z04 支出决算表(财决04表)'!$A$10:$J$500,9,FALSE))</f>
        <v/>
      </c>
      <c r="I135" s="143" t="str">
        <f>IF(ISERROR(VLOOKUP(A135,'[1]Z04 支出决算表(财决04表)'!$A$10:$J$500,10,FALSE)),"",VLOOKUP(A135,'[1]Z04 支出决算表(财决04表)'!$A$10:$J$500,10,FALSE))</f>
        <v/>
      </c>
      <c r="J135" s="153">
        <f>'[1]Z04 支出决算表(财决04表)'!$A134</f>
        <v>0</v>
      </c>
      <c r="K135" s="154">
        <f>'[1]Z04 支出决算表(财决04表)'!$E134</f>
        <v>0</v>
      </c>
      <c r="L135" s="128" t="str">
        <f t="shared" si="3"/>
        <v/>
      </c>
    </row>
    <row r="136" ht="22.7" customHeight="1" spans="1:12">
      <c r="A136" s="140" t="str">
        <f t="shared" si="2"/>
        <v/>
      </c>
      <c r="B136" s="141"/>
      <c r="C136" s="142" t="str">
        <f>IF(ISERROR(VLOOKUP(A136,'[1]Z04 支出决算表(财决04表)'!$A$10:$J$500,4,FALSE)),"",VLOOKUP(A136,'[1]Z04 支出决算表(财决04表)'!$A$10:$J$500,4,FALSE))</f>
        <v/>
      </c>
      <c r="D136" s="143" t="str">
        <f>IF(ISERROR(VLOOKUP(A136,'[1]Z04 支出决算表(财决04表)'!$A$10:$J$500,5,FALSE)),"",VLOOKUP(A136,'[1]Z04 支出决算表(财决04表)'!$A$10:$J$500,5,FALSE))</f>
        <v/>
      </c>
      <c r="E136" s="143" t="str">
        <f>IF(ISERROR(VLOOKUP(A136,'[1]Z04 支出决算表(财决04表)'!$A$10:$J$500,6,FALSE)),"",VLOOKUP(A136,'[1]Z04 支出决算表(财决04表)'!$A$10:$J$500,6,FALSE))</f>
        <v/>
      </c>
      <c r="F136" s="143" t="str">
        <f>IF(ISERROR(VLOOKUP(A136,'[1]Z04 支出决算表(财决04表)'!$A$10:$J$500,7,FALSE)),"",VLOOKUP(A136,'[1]Z04 支出决算表(财决04表)'!$A$10:$J$500,7,FALSE))</f>
        <v/>
      </c>
      <c r="G136" s="143" t="str">
        <f>IF(ISERROR(VLOOKUP(A136,'[1]Z04 支出决算表(财决04表)'!$A$10:$J$500,8,FALSE)),"",VLOOKUP(A136,'[1]Z04 支出决算表(财决04表)'!$A$10:$J$500,8,FALSE))</f>
        <v/>
      </c>
      <c r="H136" s="143" t="str">
        <f>IF(ISERROR(VLOOKUP(A136,'[1]Z04 支出决算表(财决04表)'!$A$10:$J$500,9,FALSE)),"",VLOOKUP(A136,'[1]Z04 支出决算表(财决04表)'!$A$10:$J$500,9,FALSE))</f>
        <v/>
      </c>
      <c r="I136" s="143" t="str">
        <f>IF(ISERROR(VLOOKUP(A136,'[1]Z04 支出决算表(财决04表)'!$A$10:$J$500,10,FALSE)),"",VLOOKUP(A136,'[1]Z04 支出决算表(财决04表)'!$A$10:$J$500,10,FALSE))</f>
        <v/>
      </c>
      <c r="J136" s="153">
        <f>'[1]Z04 支出决算表(财决04表)'!$A135</f>
        <v>0</v>
      </c>
      <c r="K136" s="154">
        <f>'[1]Z04 支出决算表(财决04表)'!$E135</f>
        <v>0</v>
      </c>
      <c r="L136" s="128" t="str">
        <f t="shared" si="3"/>
        <v/>
      </c>
    </row>
    <row r="137" ht="22.7" customHeight="1" spans="1:12">
      <c r="A137" s="140" t="str">
        <f t="shared" si="2"/>
        <v/>
      </c>
      <c r="B137" s="141"/>
      <c r="C137" s="142" t="str">
        <f>IF(ISERROR(VLOOKUP(A137,'[1]Z04 支出决算表(财决04表)'!$A$10:$J$500,4,FALSE)),"",VLOOKUP(A137,'[1]Z04 支出决算表(财决04表)'!$A$10:$J$500,4,FALSE))</f>
        <v/>
      </c>
      <c r="D137" s="143" t="str">
        <f>IF(ISERROR(VLOOKUP(A137,'[1]Z04 支出决算表(财决04表)'!$A$10:$J$500,5,FALSE)),"",VLOOKUP(A137,'[1]Z04 支出决算表(财决04表)'!$A$10:$J$500,5,FALSE))</f>
        <v/>
      </c>
      <c r="E137" s="143" t="str">
        <f>IF(ISERROR(VLOOKUP(A137,'[1]Z04 支出决算表(财决04表)'!$A$10:$J$500,6,FALSE)),"",VLOOKUP(A137,'[1]Z04 支出决算表(财决04表)'!$A$10:$J$500,6,FALSE))</f>
        <v/>
      </c>
      <c r="F137" s="143" t="str">
        <f>IF(ISERROR(VLOOKUP(A137,'[1]Z04 支出决算表(财决04表)'!$A$10:$J$500,7,FALSE)),"",VLOOKUP(A137,'[1]Z04 支出决算表(财决04表)'!$A$10:$J$500,7,FALSE))</f>
        <v/>
      </c>
      <c r="G137" s="143" t="str">
        <f>IF(ISERROR(VLOOKUP(A137,'[1]Z04 支出决算表(财决04表)'!$A$10:$J$500,8,FALSE)),"",VLOOKUP(A137,'[1]Z04 支出决算表(财决04表)'!$A$10:$J$500,8,FALSE))</f>
        <v/>
      </c>
      <c r="H137" s="143" t="str">
        <f>IF(ISERROR(VLOOKUP(A137,'[1]Z04 支出决算表(财决04表)'!$A$10:$J$500,9,FALSE)),"",VLOOKUP(A137,'[1]Z04 支出决算表(财决04表)'!$A$10:$J$500,9,FALSE))</f>
        <v/>
      </c>
      <c r="I137" s="143" t="str">
        <f>IF(ISERROR(VLOOKUP(A137,'[1]Z04 支出决算表(财决04表)'!$A$10:$J$500,10,FALSE)),"",VLOOKUP(A137,'[1]Z04 支出决算表(财决04表)'!$A$10:$J$500,10,FALSE))</f>
        <v/>
      </c>
      <c r="J137" s="153">
        <f>'[1]Z04 支出决算表(财决04表)'!$A136</f>
        <v>0</v>
      </c>
      <c r="K137" s="154">
        <f>'[1]Z04 支出决算表(财决04表)'!$E136</f>
        <v>0</v>
      </c>
      <c r="L137" s="128" t="str">
        <f t="shared" si="3"/>
        <v/>
      </c>
    </row>
    <row r="138" ht="22.7" customHeight="1" spans="1:12">
      <c r="A138" s="140" t="str">
        <f t="shared" si="2"/>
        <v/>
      </c>
      <c r="B138" s="141"/>
      <c r="C138" s="142" t="str">
        <f>IF(ISERROR(VLOOKUP(A138,'[1]Z04 支出决算表(财决04表)'!$A$10:$J$500,4,FALSE)),"",VLOOKUP(A138,'[1]Z04 支出决算表(财决04表)'!$A$10:$J$500,4,FALSE))</f>
        <v/>
      </c>
      <c r="D138" s="143" t="str">
        <f>IF(ISERROR(VLOOKUP(A138,'[1]Z04 支出决算表(财决04表)'!$A$10:$J$500,5,FALSE)),"",VLOOKUP(A138,'[1]Z04 支出决算表(财决04表)'!$A$10:$J$500,5,FALSE))</f>
        <v/>
      </c>
      <c r="E138" s="143" t="str">
        <f>IF(ISERROR(VLOOKUP(A138,'[1]Z04 支出决算表(财决04表)'!$A$10:$J$500,6,FALSE)),"",VLOOKUP(A138,'[1]Z04 支出决算表(财决04表)'!$A$10:$J$500,6,FALSE))</f>
        <v/>
      </c>
      <c r="F138" s="143" t="str">
        <f>IF(ISERROR(VLOOKUP(A138,'[1]Z04 支出决算表(财决04表)'!$A$10:$J$500,7,FALSE)),"",VLOOKUP(A138,'[1]Z04 支出决算表(财决04表)'!$A$10:$J$500,7,FALSE))</f>
        <v/>
      </c>
      <c r="G138" s="143" t="str">
        <f>IF(ISERROR(VLOOKUP(A138,'[1]Z04 支出决算表(财决04表)'!$A$10:$J$500,8,FALSE)),"",VLOOKUP(A138,'[1]Z04 支出决算表(财决04表)'!$A$10:$J$500,8,FALSE))</f>
        <v/>
      </c>
      <c r="H138" s="143" t="str">
        <f>IF(ISERROR(VLOOKUP(A138,'[1]Z04 支出决算表(财决04表)'!$A$10:$J$500,9,FALSE)),"",VLOOKUP(A138,'[1]Z04 支出决算表(财决04表)'!$A$10:$J$500,9,FALSE))</f>
        <v/>
      </c>
      <c r="I138" s="143" t="str">
        <f>IF(ISERROR(VLOOKUP(A138,'[1]Z04 支出决算表(财决04表)'!$A$10:$J$500,10,FALSE)),"",VLOOKUP(A138,'[1]Z04 支出决算表(财决04表)'!$A$10:$J$500,10,FALSE))</f>
        <v/>
      </c>
      <c r="J138" s="153">
        <f>'[1]Z04 支出决算表(财决04表)'!$A137</f>
        <v>0</v>
      </c>
      <c r="K138" s="154">
        <f>'[1]Z04 支出决算表(财决04表)'!$E137</f>
        <v>0</v>
      </c>
      <c r="L138" s="128" t="str">
        <f t="shared" si="3"/>
        <v/>
      </c>
    </row>
    <row r="139" ht="22.7" customHeight="1" spans="1:12">
      <c r="A139" s="140" t="str">
        <f t="shared" si="2"/>
        <v/>
      </c>
      <c r="B139" s="141"/>
      <c r="C139" s="142" t="str">
        <f>IF(ISERROR(VLOOKUP(A139,'[1]Z04 支出决算表(财决04表)'!$A$10:$J$500,4,FALSE)),"",VLOOKUP(A139,'[1]Z04 支出决算表(财决04表)'!$A$10:$J$500,4,FALSE))</f>
        <v/>
      </c>
      <c r="D139" s="143" t="str">
        <f>IF(ISERROR(VLOOKUP(A139,'[1]Z04 支出决算表(财决04表)'!$A$10:$J$500,5,FALSE)),"",VLOOKUP(A139,'[1]Z04 支出决算表(财决04表)'!$A$10:$J$500,5,FALSE))</f>
        <v/>
      </c>
      <c r="E139" s="143" t="str">
        <f>IF(ISERROR(VLOOKUP(A139,'[1]Z04 支出决算表(财决04表)'!$A$10:$J$500,6,FALSE)),"",VLOOKUP(A139,'[1]Z04 支出决算表(财决04表)'!$A$10:$J$500,6,FALSE))</f>
        <v/>
      </c>
      <c r="F139" s="143" t="str">
        <f>IF(ISERROR(VLOOKUP(A139,'[1]Z04 支出决算表(财决04表)'!$A$10:$J$500,7,FALSE)),"",VLOOKUP(A139,'[1]Z04 支出决算表(财决04表)'!$A$10:$J$500,7,FALSE))</f>
        <v/>
      </c>
      <c r="G139" s="143" t="str">
        <f>IF(ISERROR(VLOOKUP(A139,'[1]Z04 支出决算表(财决04表)'!$A$10:$J$500,8,FALSE)),"",VLOOKUP(A139,'[1]Z04 支出决算表(财决04表)'!$A$10:$J$500,8,FALSE))</f>
        <v/>
      </c>
      <c r="H139" s="143" t="str">
        <f>IF(ISERROR(VLOOKUP(A139,'[1]Z04 支出决算表(财决04表)'!$A$10:$J$500,9,FALSE)),"",VLOOKUP(A139,'[1]Z04 支出决算表(财决04表)'!$A$10:$J$500,9,FALSE))</f>
        <v/>
      </c>
      <c r="I139" s="143" t="str">
        <f>IF(ISERROR(VLOOKUP(A139,'[1]Z04 支出决算表(财决04表)'!$A$10:$J$500,10,FALSE)),"",VLOOKUP(A139,'[1]Z04 支出决算表(财决04表)'!$A$10:$J$500,10,FALSE))</f>
        <v/>
      </c>
      <c r="J139" s="153">
        <f>'[1]Z04 支出决算表(财决04表)'!$A138</f>
        <v>0</v>
      </c>
      <c r="K139" s="154">
        <f>'[1]Z04 支出决算表(财决04表)'!$E138</f>
        <v>0</v>
      </c>
      <c r="L139" s="128" t="str">
        <f t="shared" si="3"/>
        <v/>
      </c>
    </row>
    <row r="140" ht="22.7" customHeight="1" spans="1:12">
      <c r="A140" s="140" t="str">
        <f t="shared" ref="A140:A203" si="4">IF(J140&gt;0,J140,"")</f>
        <v/>
      </c>
      <c r="B140" s="141"/>
      <c r="C140" s="142" t="str">
        <f>IF(ISERROR(VLOOKUP(A140,'[1]Z04 支出决算表(财决04表)'!$A$10:$J$500,4,FALSE)),"",VLOOKUP(A140,'[1]Z04 支出决算表(财决04表)'!$A$10:$J$500,4,FALSE))</f>
        <v/>
      </c>
      <c r="D140" s="143" t="str">
        <f>IF(ISERROR(VLOOKUP(A140,'[1]Z04 支出决算表(财决04表)'!$A$10:$J$500,5,FALSE)),"",VLOOKUP(A140,'[1]Z04 支出决算表(财决04表)'!$A$10:$J$500,5,FALSE))</f>
        <v/>
      </c>
      <c r="E140" s="143" t="str">
        <f>IF(ISERROR(VLOOKUP(A140,'[1]Z04 支出决算表(财决04表)'!$A$10:$J$500,6,FALSE)),"",VLOOKUP(A140,'[1]Z04 支出决算表(财决04表)'!$A$10:$J$500,6,FALSE))</f>
        <v/>
      </c>
      <c r="F140" s="143" t="str">
        <f>IF(ISERROR(VLOOKUP(A140,'[1]Z04 支出决算表(财决04表)'!$A$10:$J$500,7,FALSE)),"",VLOOKUP(A140,'[1]Z04 支出决算表(财决04表)'!$A$10:$J$500,7,FALSE))</f>
        <v/>
      </c>
      <c r="G140" s="143" t="str">
        <f>IF(ISERROR(VLOOKUP(A140,'[1]Z04 支出决算表(财决04表)'!$A$10:$J$500,8,FALSE)),"",VLOOKUP(A140,'[1]Z04 支出决算表(财决04表)'!$A$10:$J$500,8,FALSE))</f>
        <v/>
      </c>
      <c r="H140" s="143" t="str">
        <f>IF(ISERROR(VLOOKUP(A140,'[1]Z04 支出决算表(财决04表)'!$A$10:$J$500,9,FALSE)),"",VLOOKUP(A140,'[1]Z04 支出决算表(财决04表)'!$A$10:$J$500,9,FALSE))</f>
        <v/>
      </c>
      <c r="I140" s="143" t="str">
        <f>IF(ISERROR(VLOOKUP(A140,'[1]Z04 支出决算表(财决04表)'!$A$10:$J$500,10,FALSE)),"",VLOOKUP(A140,'[1]Z04 支出决算表(财决04表)'!$A$10:$J$500,10,FALSE))</f>
        <v/>
      </c>
      <c r="J140" s="153">
        <f>'[1]Z04 支出决算表(财决04表)'!$A139</f>
        <v>0</v>
      </c>
      <c r="K140" s="154">
        <f>'[1]Z04 支出决算表(财决04表)'!$E139</f>
        <v>0</v>
      </c>
      <c r="L140" s="128" t="str">
        <f t="shared" ref="L140:L203" si="5">IF(C140&lt;&gt;"",ROW(),"")</f>
        <v/>
      </c>
    </row>
    <row r="141" ht="22.7" customHeight="1" spans="1:12">
      <c r="A141" s="140" t="str">
        <f t="shared" si="4"/>
        <v/>
      </c>
      <c r="B141" s="141"/>
      <c r="C141" s="142" t="str">
        <f>IF(ISERROR(VLOOKUP(A141,'[1]Z04 支出决算表(财决04表)'!$A$10:$J$500,4,FALSE)),"",VLOOKUP(A141,'[1]Z04 支出决算表(财决04表)'!$A$10:$J$500,4,FALSE))</f>
        <v/>
      </c>
      <c r="D141" s="143" t="str">
        <f>IF(ISERROR(VLOOKUP(A141,'[1]Z04 支出决算表(财决04表)'!$A$10:$J$500,5,FALSE)),"",VLOOKUP(A141,'[1]Z04 支出决算表(财决04表)'!$A$10:$J$500,5,FALSE))</f>
        <v/>
      </c>
      <c r="E141" s="143" t="str">
        <f>IF(ISERROR(VLOOKUP(A141,'[1]Z04 支出决算表(财决04表)'!$A$10:$J$500,6,FALSE)),"",VLOOKUP(A141,'[1]Z04 支出决算表(财决04表)'!$A$10:$J$500,6,FALSE))</f>
        <v/>
      </c>
      <c r="F141" s="143" t="str">
        <f>IF(ISERROR(VLOOKUP(A141,'[1]Z04 支出决算表(财决04表)'!$A$10:$J$500,7,FALSE)),"",VLOOKUP(A141,'[1]Z04 支出决算表(财决04表)'!$A$10:$J$500,7,FALSE))</f>
        <v/>
      </c>
      <c r="G141" s="143" t="str">
        <f>IF(ISERROR(VLOOKUP(A141,'[1]Z04 支出决算表(财决04表)'!$A$10:$J$500,8,FALSE)),"",VLOOKUP(A141,'[1]Z04 支出决算表(财决04表)'!$A$10:$J$500,8,FALSE))</f>
        <v/>
      </c>
      <c r="H141" s="143" t="str">
        <f>IF(ISERROR(VLOOKUP(A141,'[1]Z04 支出决算表(财决04表)'!$A$10:$J$500,9,FALSE)),"",VLOOKUP(A141,'[1]Z04 支出决算表(财决04表)'!$A$10:$J$500,9,FALSE))</f>
        <v/>
      </c>
      <c r="I141" s="143" t="str">
        <f>IF(ISERROR(VLOOKUP(A141,'[1]Z04 支出决算表(财决04表)'!$A$10:$J$500,10,FALSE)),"",VLOOKUP(A141,'[1]Z04 支出决算表(财决04表)'!$A$10:$J$500,10,FALSE))</f>
        <v/>
      </c>
      <c r="J141" s="153">
        <f>'[1]Z04 支出决算表(财决04表)'!$A140</f>
        <v>0</v>
      </c>
      <c r="K141" s="154">
        <f>'[1]Z04 支出决算表(财决04表)'!$E140</f>
        <v>0</v>
      </c>
      <c r="L141" s="128" t="str">
        <f t="shared" si="5"/>
        <v/>
      </c>
    </row>
    <row r="142" ht="22.7" customHeight="1" spans="1:12">
      <c r="A142" s="140" t="str">
        <f t="shared" si="4"/>
        <v/>
      </c>
      <c r="B142" s="141"/>
      <c r="C142" s="142" t="str">
        <f>IF(ISERROR(VLOOKUP(A142,'[1]Z04 支出决算表(财决04表)'!$A$10:$J$500,4,FALSE)),"",VLOOKUP(A142,'[1]Z04 支出决算表(财决04表)'!$A$10:$J$500,4,FALSE))</f>
        <v/>
      </c>
      <c r="D142" s="143" t="str">
        <f>IF(ISERROR(VLOOKUP(A142,'[1]Z04 支出决算表(财决04表)'!$A$10:$J$500,5,FALSE)),"",VLOOKUP(A142,'[1]Z04 支出决算表(财决04表)'!$A$10:$J$500,5,FALSE))</f>
        <v/>
      </c>
      <c r="E142" s="143" t="str">
        <f>IF(ISERROR(VLOOKUP(A142,'[1]Z04 支出决算表(财决04表)'!$A$10:$J$500,6,FALSE)),"",VLOOKUP(A142,'[1]Z04 支出决算表(财决04表)'!$A$10:$J$500,6,FALSE))</f>
        <v/>
      </c>
      <c r="F142" s="143" t="str">
        <f>IF(ISERROR(VLOOKUP(A142,'[1]Z04 支出决算表(财决04表)'!$A$10:$J$500,7,FALSE)),"",VLOOKUP(A142,'[1]Z04 支出决算表(财决04表)'!$A$10:$J$500,7,FALSE))</f>
        <v/>
      </c>
      <c r="G142" s="143" t="str">
        <f>IF(ISERROR(VLOOKUP(A142,'[1]Z04 支出决算表(财决04表)'!$A$10:$J$500,8,FALSE)),"",VLOOKUP(A142,'[1]Z04 支出决算表(财决04表)'!$A$10:$J$500,8,FALSE))</f>
        <v/>
      </c>
      <c r="H142" s="143" t="str">
        <f>IF(ISERROR(VLOOKUP(A142,'[1]Z04 支出决算表(财决04表)'!$A$10:$J$500,9,FALSE)),"",VLOOKUP(A142,'[1]Z04 支出决算表(财决04表)'!$A$10:$J$500,9,FALSE))</f>
        <v/>
      </c>
      <c r="I142" s="143" t="str">
        <f>IF(ISERROR(VLOOKUP(A142,'[1]Z04 支出决算表(财决04表)'!$A$10:$J$500,10,FALSE)),"",VLOOKUP(A142,'[1]Z04 支出决算表(财决04表)'!$A$10:$J$500,10,FALSE))</f>
        <v/>
      </c>
      <c r="J142" s="153">
        <f>'[1]Z04 支出决算表(财决04表)'!$A141</f>
        <v>0</v>
      </c>
      <c r="K142" s="154">
        <f>'[1]Z04 支出决算表(财决04表)'!$E141</f>
        <v>0</v>
      </c>
      <c r="L142" s="128" t="str">
        <f t="shared" si="5"/>
        <v/>
      </c>
    </row>
    <row r="143" ht="22.7" customHeight="1" spans="1:12">
      <c r="A143" s="140" t="str">
        <f t="shared" si="4"/>
        <v/>
      </c>
      <c r="B143" s="141"/>
      <c r="C143" s="142" t="str">
        <f>IF(ISERROR(VLOOKUP(A143,'[1]Z04 支出决算表(财决04表)'!$A$10:$J$500,4,FALSE)),"",VLOOKUP(A143,'[1]Z04 支出决算表(财决04表)'!$A$10:$J$500,4,FALSE))</f>
        <v/>
      </c>
      <c r="D143" s="143" t="str">
        <f>IF(ISERROR(VLOOKUP(A143,'[1]Z04 支出决算表(财决04表)'!$A$10:$J$500,5,FALSE)),"",VLOOKUP(A143,'[1]Z04 支出决算表(财决04表)'!$A$10:$J$500,5,FALSE))</f>
        <v/>
      </c>
      <c r="E143" s="143" t="str">
        <f>IF(ISERROR(VLOOKUP(A143,'[1]Z04 支出决算表(财决04表)'!$A$10:$J$500,6,FALSE)),"",VLOOKUP(A143,'[1]Z04 支出决算表(财决04表)'!$A$10:$J$500,6,FALSE))</f>
        <v/>
      </c>
      <c r="F143" s="143" t="str">
        <f>IF(ISERROR(VLOOKUP(A143,'[1]Z04 支出决算表(财决04表)'!$A$10:$J$500,7,FALSE)),"",VLOOKUP(A143,'[1]Z04 支出决算表(财决04表)'!$A$10:$J$500,7,FALSE))</f>
        <v/>
      </c>
      <c r="G143" s="143" t="str">
        <f>IF(ISERROR(VLOOKUP(A143,'[1]Z04 支出决算表(财决04表)'!$A$10:$J$500,8,FALSE)),"",VLOOKUP(A143,'[1]Z04 支出决算表(财决04表)'!$A$10:$J$500,8,FALSE))</f>
        <v/>
      </c>
      <c r="H143" s="143" t="str">
        <f>IF(ISERROR(VLOOKUP(A143,'[1]Z04 支出决算表(财决04表)'!$A$10:$J$500,9,FALSE)),"",VLOOKUP(A143,'[1]Z04 支出决算表(财决04表)'!$A$10:$J$500,9,FALSE))</f>
        <v/>
      </c>
      <c r="I143" s="143" t="str">
        <f>IF(ISERROR(VLOOKUP(A143,'[1]Z04 支出决算表(财决04表)'!$A$10:$J$500,10,FALSE)),"",VLOOKUP(A143,'[1]Z04 支出决算表(财决04表)'!$A$10:$J$500,10,FALSE))</f>
        <v/>
      </c>
      <c r="J143" s="153">
        <f>'[1]Z04 支出决算表(财决04表)'!$A142</f>
        <v>0</v>
      </c>
      <c r="K143" s="154">
        <f>'[1]Z04 支出决算表(财决04表)'!$E142</f>
        <v>0</v>
      </c>
      <c r="L143" s="128" t="str">
        <f t="shared" si="5"/>
        <v/>
      </c>
    </row>
    <row r="144" ht="22.7" customHeight="1" spans="1:12">
      <c r="A144" s="140" t="str">
        <f t="shared" si="4"/>
        <v/>
      </c>
      <c r="B144" s="141"/>
      <c r="C144" s="142" t="str">
        <f>IF(ISERROR(VLOOKUP(A144,'[1]Z04 支出决算表(财决04表)'!$A$10:$J$500,4,FALSE)),"",VLOOKUP(A144,'[1]Z04 支出决算表(财决04表)'!$A$10:$J$500,4,FALSE))</f>
        <v/>
      </c>
      <c r="D144" s="143" t="str">
        <f>IF(ISERROR(VLOOKUP(A144,'[1]Z04 支出决算表(财决04表)'!$A$10:$J$500,5,FALSE)),"",VLOOKUP(A144,'[1]Z04 支出决算表(财决04表)'!$A$10:$J$500,5,FALSE))</f>
        <v/>
      </c>
      <c r="E144" s="143" t="str">
        <f>IF(ISERROR(VLOOKUP(A144,'[1]Z04 支出决算表(财决04表)'!$A$10:$J$500,6,FALSE)),"",VLOOKUP(A144,'[1]Z04 支出决算表(财决04表)'!$A$10:$J$500,6,FALSE))</f>
        <v/>
      </c>
      <c r="F144" s="143" t="str">
        <f>IF(ISERROR(VLOOKUP(A144,'[1]Z04 支出决算表(财决04表)'!$A$10:$J$500,7,FALSE)),"",VLOOKUP(A144,'[1]Z04 支出决算表(财决04表)'!$A$10:$J$500,7,FALSE))</f>
        <v/>
      </c>
      <c r="G144" s="143" t="str">
        <f>IF(ISERROR(VLOOKUP(A144,'[1]Z04 支出决算表(财决04表)'!$A$10:$J$500,8,FALSE)),"",VLOOKUP(A144,'[1]Z04 支出决算表(财决04表)'!$A$10:$J$500,8,FALSE))</f>
        <v/>
      </c>
      <c r="H144" s="143" t="str">
        <f>IF(ISERROR(VLOOKUP(A144,'[1]Z04 支出决算表(财决04表)'!$A$10:$J$500,9,FALSE)),"",VLOOKUP(A144,'[1]Z04 支出决算表(财决04表)'!$A$10:$J$500,9,FALSE))</f>
        <v/>
      </c>
      <c r="I144" s="143" t="str">
        <f>IF(ISERROR(VLOOKUP(A144,'[1]Z04 支出决算表(财决04表)'!$A$10:$J$500,10,FALSE)),"",VLOOKUP(A144,'[1]Z04 支出决算表(财决04表)'!$A$10:$J$500,10,FALSE))</f>
        <v/>
      </c>
      <c r="J144" s="153">
        <f>'[1]Z04 支出决算表(财决04表)'!$A143</f>
        <v>0</v>
      </c>
      <c r="K144" s="154">
        <f>'[1]Z04 支出决算表(财决04表)'!$E143</f>
        <v>0</v>
      </c>
      <c r="L144" s="128" t="str">
        <f t="shared" si="5"/>
        <v/>
      </c>
    </row>
    <row r="145" ht="22.7" customHeight="1" spans="1:12">
      <c r="A145" s="140" t="str">
        <f t="shared" si="4"/>
        <v/>
      </c>
      <c r="B145" s="141"/>
      <c r="C145" s="142" t="str">
        <f>IF(ISERROR(VLOOKUP(A145,'[1]Z04 支出决算表(财决04表)'!$A$10:$J$500,4,FALSE)),"",VLOOKUP(A145,'[1]Z04 支出决算表(财决04表)'!$A$10:$J$500,4,FALSE))</f>
        <v/>
      </c>
      <c r="D145" s="143" t="str">
        <f>IF(ISERROR(VLOOKUP(A145,'[1]Z04 支出决算表(财决04表)'!$A$10:$J$500,5,FALSE)),"",VLOOKUP(A145,'[1]Z04 支出决算表(财决04表)'!$A$10:$J$500,5,FALSE))</f>
        <v/>
      </c>
      <c r="E145" s="143" t="str">
        <f>IF(ISERROR(VLOOKUP(A145,'[1]Z04 支出决算表(财决04表)'!$A$10:$J$500,6,FALSE)),"",VLOOKUP(A145,'[1]Z04 支出决算表(财决04表)'!$A$10:$J$500,6,FALSE))</f>
        <v/>
      </c>
      <c r="F145" s="143" t="str">
        <f>IF(ISERROR(VLOOKUP(A145,'[1]Z04 支出决算表(财决04表)'!$A$10:$J$500,7,FALSE)),"",VLOOKUP(A145,'[1]Z04 支出决算表(财决04表)'!$A$10:$J$500,7,FALSE))</f>
        <v/>
      </c>
      <c r="G145" s="143" t="str">
        <f>IF(ISERROR(VLOOKUP(A145,'[1]Z04 支出决算表(财决04表)'!$A$10:$J$500,8,FALSE)),"",VLOOKUP(A145,'[1]Z04 支出决算表(财决04表)'!$A$10:$J$500,8,FALSE))</f>
        <v/>
      </c>
      <c r="H145" s="143" t="str">
        <f>IF(ISERROR(VLOOKUP(A145,'[1]Z04 支出决算表(财决04表)'!$A$10:$J$500,9,FALSE)),"",VLOOKUP(A145,'[1]Z04 支出决算表(财决04表)'!$A$10:$J$500,9,FALSE))</f>
        <v/>
      </c>
      <c r="I145" s="143" t="str">
        <f>IF(ISERROR(VLOOKUP(A145,'[1]Z04 支出决算表(财决04表)'!$A$10:$J$500,10,FALSE)),"",VLOOKUP(A145,'[1]Z04 支出决算表(财决04表)'!$A$10:$J$500,10,FALSE))</f>
        <v/>
      </c>
      <c r="J145" s="153">
        <f>'[1]Z04 支出决算表(财决04表)'!$A144</f>
        <v>0</v>
      </c>
      <c r="K145" s="154">
        <f>'[1]Z04 支出决算表(财决04表)'!$E144</f>
        <v>0</v>
      </c>
      <c r="L145" s="128" t="str">
        <f t="shared" si="5"/>
        <v/>
      </c>
    </row>
    <row r="146" ht="22.7" customHeight="1" spans="1:12">
      <c r="A146" s="140" t="str">
        <f t="shared" si="4"/>
        <v/>
      </c>
      <c r="B146" s="141"/>
      <c r="C146" s="142" t="str">
        <f>IF(ISERROR(VLOOKUP(A146,'[1]Z04 支出决算表(财决04表)'!$A$10:$J$500,4,FALSE)),"",VLOOKUP(A146,'[1]Z04 支出决算表(财决04表)'!$A$10:$J$500,4,FALSE))</f>
        <v/>
      </c>
      <c r="D146" s="143" t="str">
        <f>IF(ISERROR(VLOOKUP(A146,'[1]Z04 支出决算表(财决04表)'!$A$10:$J$500,5,FALSE)),"",VLOOKUP(A146,'[1]Z04 支出决算表(财决04表)'!$A$10:$J$500,5,FALSE))</f>
        <v/>
      </c>
      <c r="E146" s="143" t="str">
        <f>IF(ISERROR(VLOOKUP(A146,'[1]Z04 支出决算表(财决04表)'!$A$10:$J$500,6,FALSE)),"",VLOOKUP(A146,'[1]Z04 支出决算表(财决04表)'!$A$10:$J$500,6,FALSE))</f>
        <v/>
      </c>
      <c r="F146" s="143" t="str">
        <f>IF(ISERROR(VLOOKUP(A146,'[1]Z04 支出决算表(财决04表)'!$A$10:$J$500,7,FALSE)),"",VLOOKUP(A146,'[1]Z04 支出决算表(财决04表)'!$A$10:$J$500,7,FALSE))</f>
        <v/>
      </c>
      <c r="G146" s="143" t="str">
        <f>IF(ISERROR(VLOOKUP(A146,'[1]Z04 支出决算表(财决04表)'!$A$10:$J$500,8,FALSE)),"",VLOOKUP(A146,'[1]Z04 支出决算表(财决04表)'!$A$10:$J$500,8,FALSE))</f>
        <v/>
      </c>
      <c r="H146" s="143" t="str">
        <f>IF(ISERROR(VLOOKUP(A146,'[1]Z04 支出决算表(财决04表)'!$A$10:$J$500,9,FALSE)),"",VLOOKUP(A146,'[1]Z04 支出决算表(财决04表)'!$A$10:$J$500,9,FALSE))</f>
        <v/>
      </c>
      <c r="I146" s="143" t="str">
        <f>IF(ISERROR(VLOOKUP(A146,'[1]Z04 支出决算表(财决04表)'!$A$10:$J$500,10,FALSE)),"",VLOOKUP(A146,'[1]Z04 支出决算表(财决04表)'!$A$10:$J$500,10,FALSE))</f>
        <v/>
      </c>
      <c r="J146" s="153">
        <f>'[1]Z04 支出决算表(财决04表)'!$A145</f>
        <v>0</v>
      </c>
      <c r="K146" s="154">
        <f>'[1]Z04 支出决算表(财决04表)'!$E145</f>
        <v>0</v>
      </c>
      <c r="L146" s="128" t="str">
        <f t="shared" si="5"/>
        <v/>
      </c>
    </row>
    <row r="147" ht="22.7" customHeight="1" spans="1:12">
      <c r="A147" s="140" t="str">
        <f t="shared" si="4"/>
        <v/>
      </c>
      <c r="B147" s="141"/>
      <c r="C147" s="142" t="str">
        <f>IF(ISERROR(VLOOKUP(A147,'[1]Z04 支出决算表(财决04表)'!$A$10:$J$500,4,FALSE)),"",VLOOKUP(A147,'[1]Z04 支出决算表(财决04表)'!$A$10:$J$500,4,FALSE))</f>
        <v/>
      </c>
      <c r="D147" s="143" t="str">
        <f>IF(ISERROR(VLOOKUP(A147,'[1]Z04 支出决算表(财决04表)'!$A$10:$J$500,5,FALSE)),"",VLOOKUP(A147,'[1]Z04 支出决算表(财决04表)'!$A$10:$J$500,5,FALSE))</f>
        <v/>
      </c>
      <c r="E147" s="143" t="str">
        <f>IF(ISERROR(VLOOKUP(A147,'[1]Z04 支出决算表(财决04表)'!$A$10:$J$500,6,FALSE)),"",VLOOKUP(A147,'[1]Z04 支出决算表(财决04表)'!$A$10:$J$500,6,FALSE))</f>
        <v/>
      </c>
      <c r="F147" s="143" t="str">
        <f>IF(ISERROR(VLOOKUP(A147,'[1]Z04 支出决算表(财决04表)'!$A$10:$J$500,7,FALSE)),"",VLOOKUP(A147,'[1]Z04 支出决算表(财决04表)'!$A$10:$J$500,7,FALSE))</f>
        <v/>
      </c>
      <c r="G147" s="143" t="str">
        <f>IF(ISERROR(VLOOKUP(A147,'[1]Z04 支出决算表(财决04表)'!$A$10:$J$500,8,FALSE)),"",VLOOKUP(A147,'[1]Z04 支出决算表(财决04表)'!$A$10:$J$500,8,FALSE))</f>
        <v/>
      </c>
      <c r="H147" s="143" t="str">
        <f>IF(ISERROR(VLOOKUP(A147,'[1]Z04 支出决算表(财决04表)'!$A$10:$J$500,9,FALSE)),"",VLOOKUP(A147,'[1]Z04 支出决算表(财决04表)'!$A$10:$J$500,9,FALSE))</f>
        <v/>
      </c>
      <c r="I147" s="143" t="str">
        <f>IF(ISERROR(VLOOKUP(A147,'[1]Z04 支出决算表(财决04表)'!$A$10:$J$500,10,FALSE)),"",VLOOKUP(A147,'[1]Z04 支出决算表(财决04表)'!$A$10:$J$500,10,FALSE))</f>
        <v/>
      </c>
      <c r="J147" s="153">
        <f>'[1]Z04 支出决算表(财决04表)'!$A146</f>
        <v>0</v>
      </c>
      <c r="K147" s="154">
        <f>'[1]Z04 支出决算表(财决04表)'!$E146</f>
        <v>0</v>
      </c>
      <c r="L147" s="128" t="str">
        <f t="shared" si="5"/>
        <v/>
      </c>
    </row>
    <row r="148" ht="22.7" customHeight="1" spans="1:12">
      <c r="A148" s="140" t="str">
        <f t="shared" si="4"/>
        <v/>
      </c>
      <c r="B148" s="141"/>
      <c r="C148" s="142" t="str">
        <f>IF(ISERROR(VLOOKUP(A148,'[1]Z04 支出决算表(财决04表)'!$A$10:$J$500,4,FALSE)),"",VLOOKUP(A148,'[1]Z04 支出决算表(财决04表)'!$A$10:$J$500,4,FALSE))</f>
        <v/>
      </c>
      <c r="D148" s="143" t="str">
        <f>IF(ISERROR(VLOOKUP(A148,'[1]Z04 支出决算表(财决04表)'!$A$10:$J$500,5,FALSE)),"",VLOOKUP(A148,'[1]Z04 支出决算表(财决04表)'!$A$10:$J$500,5,FALSE))</f>
        <v/>
      </c>
      <c r="E148" s="143" t="str">
        <f>IF(ISERROR(VLOOKUP(A148,'[1]Z04 支出决算表(财决04表)'!$A$10:$J$500,6,FALSE)),"",VLOOKUP(A148,'[1]Z04 支出决算表(财决04表)'!$A$10:$J$500,6,FALSE))</f>
        <v/>
      </c>
      <c r="F148" s="143" t="str">
        <f>IF(ISERROR(VLOOKUP(A148,'[1]Z04 支出决算表(财决04表)'!$A$10:$J$500,7,FALSE)),"",VLOOKUP(A148,'[1]Z04 支出决算表(财决04表)'!$A$10:$J$500,7,FALSE))</f>
        <v/>
      </c>
      <c r="G148" s="143" t="str">
        <f>IF(ISERROR(VLOOKUP(A148,'[1]Z04 支出决算表(财决04表)'!$A$10:$J$500,8,FALSE)),"",VLOOKUP(A148,'[1]Z04 支出决算表(财决04表)'!$A$10:$J$500,8,FALSE))</f>
        <v/>
      </c>
      <c r="H148" s="143" t="str">
        <f>IF(ISERROR(VLOOKUP(A148,'[1]Z04 支出决算表(财决04表)'!$A$10:$J$500,9,FALSE)),"",VLOOKUP(A148,'[1]Z04 支出决算表(财决04表)'!$A$10:$J$500,9,FALSE))</f>
        <v/>
      </c>
      <c r="I148" s="143" t="str">
        <f>IF(ISERROR(VLOOKUP(A148,'[1]Z04 支出决算表(财决04表)'!$A$10:$J$500,10,FALSE)),"",VLOOKUP(A148,'[1]Z04 支出决算表(财决04表)'!$A$10:$J$500,10,FALSE))</f>
        <v/>
      </c>
      <c r="J148" s="153">
        <f>'[1]Z04 支出决算表(财决04表)'!$A147</f>
        <v>0</v>
      </c>
      <c r="K148" s="154">
        <f>'[1]Z04 支出决算表(财决04表)'!$E147</f>
        <v>0</v>
      </c>
      <c r="L148" s="128" t="str">
        <f t="shared" si="5"/>
        <v/>
      </c>
    </row>
    <row r="149" ht="22.7" customHeight="1" spans="1:12">
      <c r="A149" s="140" t="str">
        <f t="shared" si="4"/>
        <v/>
      </c>
      <c r="B149" s="141"/>
      <c r="C149" s="142" t="str">
        <f>IF(ISERROR(VLOOKUP(A149,'[1]Z04 支出决算表(财决04表)'!$A$10:$J$500,4,FALSE)),"",VLOOKUP(A149,'[1]Z04 支出决算表(财决04表)'!$A$10:$J$500,4,FALSE))</f>
        <v/>
      </c>
      <c r="D149" s="143" t="str">
        <f>IF(ISERROR(VLOOKUP(A149,'[1]Z04 支出决算表(财决04表)'!$A$10:$J$500,5,FALSE)),"",VLOOKUP(A149,'[1]Z04 支出决算表(财决04表)'!$A$10:$J$500,5,FALSE))</f>
        <v/>
      </c>
      <c r="E149" s="143" t="str">
        <f>IF(ISERROR(VLOOKUP(A149,'[1]Z04 支出决算表(财决04表)'!$A$10:$J$500,6,FALSE)),"",VLOOKUP(A149,'[1]Z04 支出决算表(财决04表)'!$A$10:$J$500,6,FALSE))</f>
        <v/>
      </c>
      <c r="F149" s="143" t="str">
        <f>IF(ISERROR(VLOOKUP(A149,'[1]Z04 支出决算表(财决04表)'!$A$10:$J$500,7,FALSE)),"",VLOOKUP(A149,'[1]Z04 支出决算表(财决04表)'!$A$10:$J$500,7,FALSE))</f>
        <v/>
      </c>
      <c r="G149" s="143" t="str">
        <f>IF(ISERROR(VLOOKUP(A149,'[1]Z04 支出决算表(财决04表)'!$A$10:$J$500,8,FALSE)),"",VLOOKUP(A149,'[1]Z04 支出决算表(财决04表)'!$A$10:$J$500,8,FALSE))</f>
        <v/>
      </c>
      <c r="H149" s="143" t="str">
        <f>IF(ISERROR(VLOOKUP(A149,'[1]Z04 支出决算表(财决04表)'!$A$10:$J$500,9,FALSE)),"",VLOOKUP(A149,'[1]Z04 支出决算表(财决04表)'!$A$10:$J$500,9,FALSE))</f>
        <v/>
      </c>
      <c r="I149" s="143" t="str">
        <f>IF(ISERROR(VLOOKUP(A149,'[1]Z04 支出决算表(财决04表)'!$A$10:$J$500,10,FALSE)),"",VLOOKUP(A149,'[1]Z04 支出决算表(财决04表)'!$A$10:$J$500,10,FALSE))</f>
        <v/>
      </c>
      <c r="J149" s="153">
        <f>'[1]Z04 支出决算表(财决04表)'!$A148</f>
        <v>0</v>
      </c>
      <c r="K149" s="154">
        <f>'[1]Z04 支出决算表(财决04表)'!$E148</f>
        <v>0</v>
      </c>
      <c r="L149" s="128" t="str">
        <f t="shared" si="5"/>
        <v/>
      </c>
    </row>
    <row r="150" ht="22.7" customHeight="1" spans="1:12">
      <c r="A150" s="140" t="str">
        <f t="shared" si="4"/>
        <v/>
      </c>
      <c r="B150" s="141"/>
      <c r="C150" s="142" t="str">
        <f>IF(ISERROR(VLOOKUP(A150,'[1]Z04 支出决算表(财决04表)'!$A$10:$J$500,4,FALSE)),"",VLOOKUP(A150,'[1]Z04 支出决算表(财决04表)'!$A$10:$J$500,4,FALSE))</f>
        <v/>
      </c>
      <c r="D150" s="143" t="str">
        <f>IF(ISERROR(VLOOKUP(A150,'[1]Z04 支出决算表(财决04表)'!$A$10:$J$500,5,FALSE)),"",VLOOKUP(A150,'[1]Z04 支出决算表(财决04表)'!$A$10:$J$500,5,FALSE))</f>
        <v/>
      </c>
      <c r="E150" s="143" t="str">
        <f>IF(ISERROR(VLOOKUP(A150,'[1]Z04 支出决算表(财决04表)'!$A$10:$J$500,6,FALSE)),"",VLOOKUP(A150,'[1]Z04 支出决算表(财决04表)'!$A$10:$J$500,6,FALSE))</f>
        <v/>
      </c>
      <c r="F150" s="143" t="str">
        <f>IF(ISERROR(VLOOKUP(A150,'[1]Z04 支出决算表(财决04表)'!$A$10:$J$500,7,FALSE)),"",VLOOKUP(A150,'[1]Z04 支出决算表(财决04表)'!$A$10:$J$500,7,FALSE))</f>
        <v/>
      </c>
      <c r="G150" s="143" t="str">
        <f>IF(ISERROR(VLOOKUP(A150,'[1]Z04 支出决算表(财决04表)'!$A$10:$J$500,8,FALSE)),"",VLOOKUP(A150,'[1]Z04 支出决算表(财决04表)'!$A$10:$J$500,8,FALSE))</f>
        <v/>
      </c>
      <c r="H150" s="143" t="str">
        <f>IF(ISERROR(VLOOKUP(A150,'[1]Z04 支出决算表(财决04表)'!$A$10:$J$500,9,FALSE)),"",VLOOKUP(A150,'[1]Z04 支出决算表(财决04表)'!$A$10:$J$500,9,FALSE))</f>
        <v/>
      </c>
      <c r="I150" s="143" t="str">
        <f>IF(ISERROR(VLOOKUP(A150,'[1]Z04 支出决算表(财决04表)'!$A$10:$J$500,10,FALSE)),"",VLOOKUP(A150,'[1]Z04 支出决算表(财决04表)'!$A$10:$J$500,10,FALSE))</f>
        <v/>
      </c>
      <c r="J150" s="153">
        <f>'[1]Z04 支出决算表(财决04表)'!$A149</f>
        <v>0</v>
      </c>
      <c r="K150" s="154">
        <f>'[1]Z04 支出决算表(财决04表)'!$E149</f>
        <v>0</v>
      </c>
      <c r="L150" s="128" t="str">
        <f t="shared" si="5"/>
        <v/>
      </c>
    </row>
    <row r="151" ht="22.7" customHeight="1" spans="1:12">
      <c r="A151" s="140" t="str">
        <f t="shared" si="4"/>
        <v/>
      </c>
      <c r="B151" s="141"/>
      <c r="C151" s="142" t="str">
        <f>IF(ISERROR(VLOOKUP(A151,'[1]Z04 支出决算表(财决04表)'!$A$10:$J$500,4,FALSE)),"",VLOOKUP(A151,'[1]Z04 支出决算表(财决04表)'!$A$10:$J$500,4,FALSE))</f>
        <v/>
      </c>
      <c r="D151" s="143" t="str">
        <f>IF(ISERROR(VLOOKUP(A151,'[1]Z04 支出决算表(财决04表)'!$A$10:$J$500,5,FALSE)),"",VLOOKUP(A151,'[1]Z04 支出决算表(财决04表)'!$A$10:$J$500,5,FALSE))</f>
        <v/>
      </c>
      <c r="E151" s="143" t="str">
        <f>IF(ISERROR(VLOOKUP(A151,'[1]Z04 支出决算表(财决04表)'!$A$10:$J$500,6,FALSE)),"",VLOOKUP(A151,'[1]Z04 支出决算表(财决04表)'!$A$10:$J$500,6,FALSE))</f>
        <v/>
      </c>
      <c r="F151" s="143" t="str">
        <f>IF(ISERROR(VLOOKUP(A151,'[1]Z04 支出决算表(财决04表)'!$A$10:$J$500,7,FALSE)),"",VLOOKUP(A151,'[1]Z04 支出决算表(财决04表)'!$A$10:$J$500,7,FALSE))</f>
        <v/>
      </c>
      <c r="G151" s="143" t="str">
        <f>IF(ISERROR(VLOOKUP(A151,'[1]Z04 支出决算表(财决04表)'!$A$10:$J$500,8,FALSE)),"",VLOOKUP(A151,'[1]Z04 支出决算表(财决04表)'!$A$10:$J$500,8,FALSE))</f>
        <v/>
      </c>
      <c r="H151" s="143" t="str">
        <f>IF(ISERROR(VLOOKUP(A151,'[1]Z04 支出决算表(财决04表)'!$A$10:$J$500,9,FALSE)),"",VLOOKUP(A151,'[1]Z04 支出决算表(财决04表)'!$A$10:$J$500,9,FALSE))</f>
        <v/>
      </c>
      <c r="I151" s="143" t="str">
        <f>IF(ISERROR(VLOOKUP(A151,'[1]Z04 支出决算表(财决04表)'!$A$10:$J$500,10,FALSE)),"",VLOOKUP(A151,'[1]Z04 支出决算表(财决04表)'!$A$10:$J$500,10,FALSE))</f>
        <v/>
      </c>
      <c r="J151" s="153">
        <f>'[1]Z04 支出决算表(财决04表)'!$A150</f>
        <v>0</v>
      </c>
      <c r="K151" s="154">
        <f>'[1]Z04 支出决算表(财决04表)'!$E150</f>
        <v>0</v>
      </c>
      <c r="L151" s="128" t="str">
        <f t="shared" si="5"/>
        <v/>
      </c>
    </row>
    <row r="152" ht="22.7" customHeight="1" spans="1:12">
      <c r="A152" s="140" t="str">
        <f t="shared" si="4"/>
        <v/>
      </c>
      <c r="B152" s="141"/>
      <c r="C152" s="142" t="str">
        <f>IF(ISERROR(VLOOKUP(A152,'[1]Z04 支出决算表(财决04表)'!$A$10:$J$500,4,FALSE)),"",VLOOKUP(A152,'[1]Z04 支出决算表(财决04表)'!$A$10:$J$500,4,FALSE))</f>
        <v/>
      </c>
      <c r="D152" s="143" t="str">
        <f>IF(ISERROR(VLOOKUP(A152,'[1]Z04 支出决算表(财决04表)'!$A$10:$J$500,5,FALSE)),"",VLOOKUP(A152,'[1]Z04 支出决算表(财决04表)'!$A$10:$J$500,5,FALSE))</f>
        <v/>
      </c>
      <c r="E152" s="143" t="str">
        <f>IF(ISERROR(VLOOKUP(A152,'[1]Z04 支出决算表(财决04表)'!$A$10:$J$500,6,FALSE)),"",VLOOKUP(A152,'[1]Z04 支出决算表(财决04表)'!$A$10:$J$500,6,FALSE))</f>
        <v/>
      </c>
      <c r="F152" s="143" t="str">
        <f>IF(ISERROR(VLOOKUP(A152,'[1]Z04 支出决算表(财决04表)'!$A$10:$J$500,7,FALSE)),"",VLOOKUP(A152,'[1]Z04 支出决算表(财决04表)'!$A$10:$J$500,7,FALSE))</f>
        <v/>
      </c>
      <c r="G152" s="143" t="str">
        <f>IF(ISERROR(VLOOKUP(A152,'[1]Z04 支出决算表(财决04表)'!$A$10:$J$500,8,FALSE)),"",VLOOKUP(A152,'[1]Z04 支出决算表(财决04表)'!$A$10:$J$500,8,FALSE))</f>
        <v/>
      </c>
      <c r="H152" s="143" t="str">
        <f>IF(ISERROR(VLOOKUP(A152,'[1]Z04 支出决算表(财决04表)'!$A$10:$J$500,9,FALSE)),"",VLOOKUP(A152,'[1]Z04 支出决算表(财决04表)'!$A$10:$J$500,9,FALSE))</f>
        <v/>
      </c>
      <c r="I152" s="143" t="str">
        <f>IF(ISERROR(VLOOKUP(A152,'[1]Z04 支出决算表(财决04表)'!$A$10:$J$500,10,FALSE)),"",VLOOKUP(A152,'[1]Z04 支出决算表(财决04表)'!$A$10:$J$500,10,FALSE))</f>
        <v/>
      </c>
      <c r="J152" s="153">
        <f>'[1]Z04 支出决算表(财决04表)'!$A151</f>
        <v>0</v>
      </c>
      <c r="K152" s="154">
        <f>'[1]Z04 支出决算表(财决04表)'!$E151</f>
        <v>0</v>
      </c>
      <c r="L152" s="128" t="str">
        <f t="shared" si="5"/>
        <v/>
      </c>
    </row>
    <row r="153" ht="22.7" customHeight="1" spans="1:12">
      <c r="A153" s="140" t="str">
        <f t="shared" si="4"/>
        <v/>
      </c>
      <c r="B153" s="141"/>
      <c r="C153" s="142" t="str">
        <f>IF(ISERROR(VLOOKUP(A153,'[1]Z04 支出决算表(财决04表)'!$A$10:$J$500,4,FALSE)),"",VLOOKUP(A153,'[1]Z04 支出决算表(财决04表)'!$A$10:$J$500,4,FALSE))</f>
        <v/>
      </c>
      <c r="D153" s="143" t="str">
        <f>IF(ISERROR(VLOOKUP(A153,'[1]Z04 支出决算表(财决04表)'!$A$10:$J$500,5,FALSE)),"",VLOOKUP(A153,'[1]Z04 支出决算表(财决04表)'!$A$10:$J$500,5,FALSE))</f>
        <v/>
      </c>
      <c r="E153" s="143" t="str">
        <f>IF(ISERROR(VLOOKUP(A153,'[1]Z04 支出决算表(财决04表)'!$A$10:$J$500,6,FALSE)),"",VLOOKUP(A153,'[1]Z04 支出决算表(财决04表)'!$A$10:$J$500,6,FALSE))</f>
        <v/>
      </c>
      <c r="F153" s="143" t="str">
        <f>IF(ISERROR(VLOOKUP(A153,'[1]Z04 支出决算表(财决04表)'!$A$10:$J$500,7,FALSE)),"",VLOOKUP(A153,'[1]Z04 支出决算表(财决04表)'!$A$10:$J$500,7,FALSE))</f>
        <v/>
      </c>
      <c r="G153" s="143" t="str">
        <f>IF(ISERROR(VLOOKUP(A153,'[1]Z04 支出决算表(财决04表)'!$A$10:$J$500,8,FALSE)),"",VLOOKUP(A153,'[1]Z04 支出决算表(财决04表)'!$A$10:$J$500,8,FALSE))</f>
        <v/>
      </c>
      <c r="H153" s="143" t="str">
        <f>IF(ISERROR(VLOOKUP(A153,'[1]Z04 支出决算表(财决04表)'!$A$10:$J$500,9,FALSE)),"",VLOOKUP(A153,'[1]Z04 支出决算表(财决04表)'!$A$10:$J$500,9,FALSE))</f>
        <v/>
      </c>
      <c r="I153" s="143" t="str">
        <f>IF(ISERROR(VLOOKUP(A153,'[1]Z04 支出决算表(财决04表)'!$A$10:$J$500,10,FALSE)),"",VLOOKUP(A153,'[1]Z04 支出决算表(财决04表)'!$A$10:$J$500,10,FALSE))</f>
        <v/>
      </c>
      <c r="J153" s="153">
        <f>'[1]Z04 支出决算表(财决04表)'!$A152</f>
        <v>0</v>
      </c>
      <c r="K153" s="154">
        <f>'[1]Z04 支出决算表(财决04表)'!$E152</f>
        <v>0</v>
      </c>
      <c r="L153" s="128" t="str">
        <f t="shared" si="5"/>
        <v/>
      </c>
    </row>
    <row r="154" ht="22.7" customHeight="1" spans="1:12">
      <c r="A154" s="140" t="str">
        <f t="shared" si="4"/>
        <v/>
      </c>
      <c r="B154" s="141"/>
      <c r="C154" s="142" t="str">
        <f>IF(ISERROR(VLOOKUP(A154,'[1]Z04 支出决算表(财决04表)'!$A$10:$J$500,4,FALSE)),"",VLOOKUP(A154,'[1]Z04 支出决算表(财决04表)'!$A$10:$J$500,4,FALSE))</f>
        <v/>
      </c>
      <c r="D154" s="143" t="str">
        <f>IF(ISERROR(VLOOKUP(A154,'[1]Z04 支出决算表(财决04表)'!$A$10:$J$500,5,FALSE)),"",VLOOKUP(A154,'[1]Z04 支出决算表(财决04表)'!$A$10:$J$500,5,FALSE))</f>
        <v/>
      </c>
      <c r="E154" s="143" t="str">
        <f>IF(ISERROR(VLOOKUP(A154,'[1]Z04 支出决算表(财决04表)'!$A$10:$J$500,6,FALSE)),"",VLOOKUP(A154,'[1]Z04 支出决算表(财决04表)'!$A$10:$J$500,6,FALSE))</f>
        <v/>
      </c>
      <c r="F154" s="143" t="str">
        <f>IF(ISERROR(VLOOKUP(A154,'[1]Z04 支出决算表(财决04表)'!$A$10:$J$500,7,FALSE)),"",VLOOKUP(A154,'[1]Z04 支出决算表(财决04表)'!$A$10:$J$500,7,FALSE))</f>
        <v/>
      </c>
      <c r="G154" s="143" t="str">
        <f>IF(ISERROR(VLOOKUP(A154,'[1]Z04 支出决算表(财决04表)'!$A$10:$J$500,8,FALSE)),"",VLOOKUP(A154,'[1]Z04 支出决算表(财决04表)'!$A$10:$J$500,8,FALSE))</f>
        <v/>
      </c>
      <c r="H154" s="143" t="str">
        <f>IF(ISERROR(VLOOKUP(A154,'[1]Z04 支出决算表(财决04表)'!$A$10:$J$500,9,FALSE)),"",VLOOKUP(A154,'[1]Z04 支出决算表(财决04表)'!$A$10:$J$500,9,FALSE))</f>
        <v/>
      </c>
      <c r="I154" s="143" t="str">
        <f>IF(ISERROR(VLOOKUP(A154,'[1]Z04 支出决算表(财决04表)'!$A$10:$J$500,10,FALSE)),"",VLOOKUP(A154,'[1]Z04 支出决算表(财决04表)'!$A$10:$J$500,10,FALSE))</f>
        <v/>
      </c>
      <c r="J154" s="153">
        <f>'[1]Z04 支出决算表(财决04表)'!$A153</f>
        <v>0</v>
      </c>
      <c r="K154" s="154">
        <f>'[1]Z04 支出决算表(财决04表)'!$E153</f>
        <v>0</v>
      </c>
      <c r="L154" s="128" t="str">
        <f t="shared" si="5"/>
        <v/>
      </c>
    </row>
    <row r="155" ht="22.7" customHeight="1" spans="1:12">
      <c r="A155" s="140" t="str">
        <f t="shared" si="4"/>
        <v/>
      </c>
      <c r="B155" s="141"/>
      <c r="C155" s="142" t="str">
        <f>IF(ISERROR(VLOOKUP(A155,'[1]Z04 支出决算表(财决04表)'!$A$10:$J$500,4,FALSE)),"",VLOOKUP(A155,'[1]Z04 支出决算表(财决04表)'!$A$10:$J$500,4,FALSE))</f>
        <v/>
      </c>
      <c r="D155" s="143" t="str">
        <f>IF(ISERROR(VLOOKUP(A155,'[1]Z04 支出决算表(财决04表)'!$A$10:$J$500,5,FALSE)),"",VLOOKUP(A155,'[1]Z04 支出决算表(财决04表)'!$A$10:$J$500,5,FALSE))</f>
        <v/>
      </c>
      <c r="E155" s="143" t="str">
        <f>IF(ISERROR(VLOOKUP(A155,'[1]Z04 支出决算表(财决04表)'!$A$10:$J$500,6,FALSE)),"",VLOOKUP(A155,'[1]Z04 支出决算表(财决04表)'!$A$10:$J$500,6,FALSE))</f>
        <v/>
      </c>
      <c r="F155" s="143" t="str">
        <f>IF(ISERROR(VLOOKUP(A155,'[1]Z04 支出决算表(财决04表)'!$A$10:$J$500,7,FALSE)),"",VLOOKUP(A155,'[1]Z04 支出决算表(财决04表)'!$A$10:$J$500,7,FALSE))</f>
        <v/>
      </c>
      <c r="G155" s="143" t="str">
        <f>IF(ISERROR(VLOOKUP(A155,'[1]Z04 支出决算表(财决04表)'!$A$10:$J$500,8,FALSE)),"",VLOOKUP(A155,'[1]Z04 支出决算表(财决04表)'!$A$10:$J$500,8,FALSE))</f>
        <v/>
      </c>
      <c r="H155" s="143" t="str">
        <f>IF(ISERROR(VLOOKUP(A155,'[1]Z04 支出决算表(财决04表)'!$A$10:$J$500,9,FALSE)),"",VLOOKUP(A155,'[1]Z04 支出决算表(财决04表)'!$A$10:$J$500,9,FALSE))</f>
        <v/>
      </c>
      <c r="I155" s="143" t="str">
        <f>IF(ISERROR(VLOOKUP(A155,'[1]Z04 支出决算表(财决04表)'!$A$10:$J$500,10,FALSE)),"",VLOOKUP(A155,'[1]Z04 支出决算表(财决04表)'!$A$10:$J$500,10,FALSE))</f>
        <v/>
      </c>
      <c r="J155" s="153">
        <f>'[1]Z04 支出决算表(财决04表)'!$A154</f>
        <v>0</v>
      </c>
      <c r="K155" s="154">
        <f>'[1]Z04 支出决算表(财决04表)'!$E154</f>
        <v>0</v>
      </c>
      <c r="L155" s="128" t="str">
        <f t="shared" si="5"/>
        <v/>
      </c>
    </row>
    <row r="156" ht="22.7" customHeight="1" spans="1:12">
      <c r="A156" s="140" t="str">
        <f t="shared" si="4"/>
        <v/>
      </c>
      <c r="B156" s="141"/>
      <c r="C156" s="142" t="str">
        <f>IF(ISERROR(VLOOKUP(A156,'[1]Z04 支出决算表(财决04表)'!$A$10:$J$500,4,FALSE)),"",VLOOKUP(A156,'[1]Z04 支出决算表(财决04表)'!$A$10:$J$500,4,FALSE))</f>
        <v/>
      </c>
      <c r="D156" s="143" t="str">
        <f>IF(ISERROR(VLOOKUP(A156,'[1]Z04 支出决算表(财决04表)'!$A$10:$J$500,5,FALSE)),"",VLOOKUP(A156,'[1]Z04 支出决算表(财决04表)'!$A$10:$J$500,5,FALSE))</f>
        <v/>
      </c>
      <c r="E156" s="143" t="str">
        <f>IF(ISERROR(VLOOKUP(A156,'[1]Z04 支出决算表(财决04表)'!$A$10:$J$500,6,FALSE)),"",VLOOKUP(A156,'[1]Z04 支出决算表(财决04表)'!$A$10:$J$500,6,FALSE))</f>
        <v/>
      </c>
      <c r="F156" s="143" t="str">
        <f>IF(ISERROR(VLOOKUP(A156,'[1]Z04 支出决算表(财决04表)'!$A$10:$J$500,7,FALSE)),"",VLOOKUP(A156,'[1]Z04 支出决算表(财决04表)'!$A$10:$J$500,7,FALSE))</f>
        <v/>
      </c>
      <c r="G156" s="143" t="str">
        <f>IF(ISERROR(VLOOKUP(A156,'[1]Z04 支出决算表(财决04表)'!$A$10:$J$500,8,FALSE)),"",VLOOKUP(A156,'[1]Z04 支出决算表(财决04表)'!$A$10:$J$500,8,FALSE))</f>
        <v/>
      </c>
      <c r="H156" s="143" t="str">
        <f>IF(ISERROR(VLOOKUP(A156,'[1]Z04 支出决算表(财决04表)'!$A$10:$J$500,9,FALSE)),"",VLOOKUP(A156,'[1]Z04 支出决算表(财决04表)'!$A$10:$J$500,9,FALSE))</f>
        <v/>
      </c>
      <c r="I156" s="143" t="str">
        <f>IF(ISERROR(VLOOKUP(A156,'[1]Z04 支出决算表(财决04表)'!$A$10:$J$500,10,FALSE)),"",VLOOKUP(A156,'[1]Z04 支出决算表(财决04表)'!$A$10:$J$500,10,FALSE))</f>
        <v/>
      </c>
      <c r="J156" s="153">
        <f>'[1]Z04 支出决算表(财决04表)'!$A155</f>
        <v>0</v>
      </c>
      <c r="K156" s="154">
        <f>'[1]Z04 支出决算表(财决04表)'!$E155</f>
        <v>0</v>
      </c>
      <c r="L156" s="128" t="str">
        <f t="shared" si="5"/>
        <v/>
      </c>
    </row>
    <row r="157" ht="22.7" customHeight="1" spans="1:12">
      <c r="A157" s="140" t="str">
        <f t="shared" si="4"/>
        <v/>
      </c>
      <c r="B157" s="141"/>
      <c r="C157" s="142" t="str">
        <f>IF(ISERROR(VLOOKUP(A157,'[1]Z04 支出决算表(财决04表)'!$A$10:$J$500,4,FALSE)),"",VLOOKUP(A157,'[1]Z04 支出决算表(财决04表)'!$A$10:$J$500,4,FALSE))</f>
        <v/>
      </c>
      <c r="D157" s="143" t="str">
        <f>IF(ISERROR(VLOOKUP(A157,'[1]Z04 支出决算表(财决04表)'!$A$10:$J$500,5,FALSE)),"",VLOOKUP(A157,'[1]Z04 支出决算表(财决04表)'!$A$10:$J$500,5,FALSE))</f>
        <v/>
      </c>
      <c r="E157" s="143" t="str">
        <f>IF(ISERROR(VLOOKUP(A157,'[1]Z04 支出决算表(财决04表)'!$A$10:$J$500,6,FALSE)),"",VLOOKUP(A157,'[1]Z04 支出决算表(财决04表)'!$A$10:$J$500,6,FALSE))</f>
        <v/>
      </c>
      <c r="F157" s="143" t="str">
        <f>IF(ISERROR(VLOOKUP(A157,'[1]Z04 支出决算表(财决04表)'!$A$10:$J$500,7,FALSE)),"",VLOOKUP(A157,'[1]Z04 支出决算表(财决04表)'!$A$10:$J$500,7,FALSE))</f>
        <v/>
      </c>
      <c r="G157" s="143" t="str">
        <f>IF(ISERROR(VLOOKUP(A157,'[1]Z04 支出决算表(财决04表)'!$A$10:$J$500,8,FALSE)),"",VLOOKUP(A157,'[1]Z04 支出决算表(财决04表)'!$A$10:$J$500,8,FALSE))</f>
        <v/>
      </c>
      <c r="H157" s="143" t="str">
        <f>IF(ISERROR(VLOOKUP(A157,'[1]Z04 支出决算表(财决04表)'!$A$10:$J$500,9,FALSE)),"",VLOOKUP(A157,'[1]Z04 支出决算表(财决04表)'!$A$10:$J$500,9,FALSE))</f>
        <v/>
      </c>
      <c r="I157" s="143" t="str">
        <f>IF(ISERROR(VLOOKUP(A157,'[1]Z04 支出决算表(财决04表)'!$A$10:$J$500,10,FALSE)),"",VLOOKUP(A157,'[1]Z04 支出决算表(财决04表)'!$A$10:$J$500,10,FALSE))</f>
        <v/>
      </c>
      <c r="J157" s="153">
        <f>'[1]Z04 支出决算表(财决04表)'!$A156</f>
        <v>0</v>
      </c>
      <c r="K157" s="154">
        <f>'[1]Z04 支出决算表(财决04表)'!$E156</f>
        <v>0</v>
      </c>
      <c r="L157" s="128" t="str">
        <f t="shared" si="5"/>
        <v/>
      </c>
    </row>
    <row r="158" ht="22.7" customHeight="1" spans="1:12">
      <c r="A158" s="140" t="str">
        <f t="shared" si="4"/>
        <v/>
      </c>
      <c r="B158" s="141"/>
      <c r="C158" s="142" t="str">
        <f>IF(ISERROR(VLOOKUP(A158,'[1]Z04 支出决算表(财决04表)'!$A$10:$J$500,4,FALSE)),"",VLOOKUP(A158,'[1]Z04 支出决算表(财决04表)'!$A$10:$J$500,4,FALSE))</f>
        <v/>
      </c>
      <c r="D158" s="143" t="str">
        <f>IF(ISERROR(VLOOKUP(A158,'[1]Z04 支出决算表(财决04表)'!$A$10:$J$500,5,FALSE)),"",VLOOKUP(A158,'[1]Z04 支出决算表(财决04表)'!$A$10:$J$500,5,FALSE))</f>
        <v/>
      </c>
      <c r="E158" s="143" t="str">
        <f>IF(ISERROR(VLOOKUP(A158,'[1]Z04 支出决算表(财决04表)'!$A$10:$J$500,6,FALSE)),"",VLOOKUP(A158,'[1]Z04 支出决算表(财决04表)'!$A$10:$J$500,6,FALSE))</f>
        <v/>
      </c>
      <c r="F158" s="143" t="str">
        <f>IF(ISERROR(VLOOKUP(A158,'[1]Z04 支出决算表(财决04表)'!$A$10:$J$500,7,FALSE)),"",VLOOKUP(A158,'[1]Z04 支出决算表(财决04表)'!$A$10:$J$500,7,FALSE))</f>
        <v/>
      </c>
      <c r="G158" s="143" t="str">
        <f>IF(ISERROR(VLOOKUP(A158,'[1]Z04 支出决算表(财决04表)'!$A$10:$J$500,8,FALSE)),"",VLOOKUP(A158,'[1]Z04 支出决算表(财决04表)'!$A$10:$J$500,8,FALSE))</f>
        <v/>
      </c>
      <c r="H158" s="143" t="str">
        <f>IF(ISERROR(VLOOKUP(A158,'[1]Z04 支出决算表(财决04表)'!$A$10:$J$500,9,FALSE)),"",VLOOKUP(A158,'[1]Z04 支出决算表(财决04表)'!$A$10:$J$500,9,FALSE))</f>
        <v/>
      </c>
      <c r="I158" s="143" t="str">
        <f>IF(ISERROR(VLOOKUP(A158,'[1]Z04 支出决算表(财决04表)'!$A$10:$J$500,10,FALSE)),"",VLOOKUP(A158,'[1]Z04 支出决算表(财决04表)'!$A$10:$J$500,10,FALSE))</f>
        <v/>
      </c>
      <c r="J158" s="153">
        <f>'[1]Z04 支出决算表(财决04表)'!$A157</f>
        <v>0</v>
      </c>
      <c r="K158" s="154">
        <f>'[1]Z04 支出决算表(财决04表)'!$E157</f>
        <v>0</v>
      </c>
      <c r="L158" s="128" t="str">
        <f t="shared" si="5"/>
        <v/>
      </c>
    </row>
    <row r="159" ht="22.7" customHeight="1" spans="1:12">
      <c r="A159" s="140" t="str">
        <f t="shared" si="4"/>
        <v/>
      </c>
      <c r="B159" s="141"/>
      <c r="C159" s="142" t="str">
        <f>IF(ISERROR(VLOOKUP(A159,'[1]Z04 支出决算表(财决04表)'!$A$10:$J$500,4,FALSE)),"",VLOOKUP(A159,'[1]Z04 支出决算表(财决04表)'!$A$10:$J$500,4,FALSE))</f>
        <v/>
      </c>
      <c r="D159" s="143" t="str">
        <f>IF(ISERROR(VLOOKUP(A159,'[1]Z04 支出决算表(财决04表)'!$A$10:$J$500,5,FALSE)),"",VLOOKUP(A159,'[1]Z04 支出决算表(财决04表)'!$A$10:$J$500,5,FALSE))</f>
        <v/>
      </c>
      <c r="E159" s="143" t="str">
        <f>IF(ISERROR(VLOOKUP(A159,'[1]Z04 支出决算表(财决04表)'!$A$10:$J$500,6,FALSE)),"",VLOOKUP(A159,'[1]Z04 支出决算表(财决04表)'!$A$10:$J$500,6,FALSE))</f>
        <v/>
      </c>
      <c r="F159" s="143" t="str">
        <f>IF(ISERROR(VLOOKUP(A159,'[1]Z04 支出决算表(财决04表)'!$A$10:$J$500,7,FALSE)),"",VLOOKUP(A159,'[1]Z04 支出决算表(财决04表)'!$A$10:$J$500,7,FALSE))</f>
        <v/>
      </c>
      <c r="G159" s="143" t="str">
        <f>IF(ISERROR(VLOOKUP(A159,'[1]Z04 支出决算表(财决04表)'!$A$10:$J$500,8,FALSE)),"",VLOOKUP(A159,'[1]Z04 支出决算表(财决04表)'!$A$10:$J$500,8,FALSE))</f>
        <v/>
      </c>
      <c r="H159" s="143" t="str">
        <f>IF(ISERROR(VLOOKUP(A159,'[1]Z04 支出决算表(财决04表)'!$A$10:$J$500,9,FALSE)),"",VLOOKUP(A159,'[1]Z04 支出决算表(财决04表)'!$A$10:$J$500,9,FALSE))</f>
        <v/>
      </c>
      <c r="I159" s="143" t="str">
        <f>IF(ISERROR(VLOOKUP(A159,'[1]Z04 支出决算表(财决04表)'!$A$10:$J$500,10,FALSE)),"",VLOOKUP(A159,'[1]Z04 支出决算表(财决04表)'!$A$10:$J$500,10,FALSE))</f>
        <v/>
      </c>
      <c r="J159" s="153">
        <f>'[1]Z04 支出决算表(财决04表)'!$A158</f>
        <v>0</v>
      </c>
      <c r="K159" s="154">
        <f>'[1]Z04 支出决算表(财决04表)'!$E158</f>
        <v>0</v>
      </c>
      <c r="L159" s="128" t="str">
        <f t="shared" si="5"/>
        <v/>
      </c>
    </row>
    <row r="160" ht="22.7" customHeight="1" spans="1:12">
      <c r="A160" s="140" t="str">
        <f t="shared" si="4"/>
        <v/>
      </c>
      <c r="B160" s="141"/>
      <c r="C160" s="142" t="str">
        <f>IF(ISERROR(VLOOKUP(A160,'[1]Z04 支出决算表(财决04表)'!$A$10:$J$500,4,FALSE)),"",VLOOKUP(A160,'[1]Z04 支出决算表(财决04表)'!$A$10:$J$500,4,FALSE))</f>
        <v/>
      </c>
      <c r="D160" s="143" t="str">
        <f>IF(ISERROR(VLOOKUP(A160,'[1]Z04 支出决算表(财决04表)'!$A$10:$J$500,5,FALSE)),"",VLOOKUP(A160,'[1]Z04 支出决算表(财决04表)'!$A$10:$J$500,5,FALSE))</f>
        <v/>
      </c>
      <c r="E160" s="143" t="str">
        <f>IF(ISERROR(VLOOKUP(A160,'[1]Z04 支出决算表(财决04表)'!$A$10:$J$500,6,FALSE)),"",VLOOKUP(A160,'[1]Z04 支出决算表(财决04表)'!$A$10:$J$500,6,FALSE))</f>
        <v/>
      </c>
      <c r="F160" s="143" t="str">
        <f>IF(ISERROR(VLOOKUP(A160,'[1]Z04 支出决算表(财决04表)'!$A$10:$J$500,7,FALSE)),"",VLOOKUP(A160,'[1]Z04 支出决算表(财决04表)'!$A$10:$J$500,7,FALSE))</f>
        <v/>
      </c>
      <c r="G160" s="143" t="str">
        <f>IF(ISERROR(VLOOKUP(A160,'[1]Z04 支出决算表(财决04表)'!$A$10:$J$500,8,FALSE)),"",VLOOKUP(A160,'[1]Z04 支出决算表(财决04表)'!$A$10:$J$500,8,FALSE))</f>
        <v/>
      </c>
      <c r="H160" s="143" t="str">
        <f>IF(ISERROR(VLOOKUP(A160,'[1]Z04 支出决算表(财决04表)'!$A$10:$J$500,9,FALSE)),"",VLOOKUP(A160,'[1]Z04 支出决算表(财决04表)'!$A$10:$J$500,9,FALSE))</f>
        <v/>
      </c>
      <c r="I160" s="143" t="str">
        <f>IF(ISERROR(VLOOKUP(A160,'[1]Z04 支出决算表(财决04表)'!$A$10:$J$500,10,FALSE)),"",VLOOKUP(A160,'[1]Z04 支出决算表(财决04表)'!$A$10:$J$500,10,FALSE))</f>
        <v/>
      </c>
      <c r="J160" s="153">
        <f>'[1]Z04 支出决算表(财决04表)'!$A159</f>
        <v>0</v>
      </c>
      <c r="K160" s="154">
        <f>'[1]Z04 支出决算表(财决04表)'!$E159</f>
        <v>0</v>
      </c>
      <c r="L160" s="128" t="str">
        <f t="shared" si="5"/>
        <v/>
      </c>
    </row>
    <row r="161" ht="22.7" customHeight="1" spans="1:12">
      <c r="A161" s="140" t="str">
        <f t="shared" si="4"/>
        <v/>
      </c>
      <c r="B161" s="141"/>
      <c r="C161" s="142" t="str">
        <f>IF(ISERROR(VLOOKUP(A161,'[1]Z04 支出决算表(财决04表)'!$A$10:$J$500,4,FALSE)),"",VLOOKUP(A161,'[1]Z04 支出决算表(财决04表)'!$A$10:$J$500,4,FALSE))</f>
        <v/>
      </c>
      <c r="D161" s="143" t="str">
        <f>IF(ISERROR(VLOOKUP(A161,'[1]Z04 支出决算表(财决04表)'!$A$10:$J$500,5,FALSE)),"",VLOOKUP(A161,'[1]Z04 支出决算表(财决04表)'!$A$10:$J$500,5,FALSE))</f>
        <v/>
      </c>
      <c r="E161" s="143" t="str">
        <f>IF(ISERROR(VLOOKUP(A161,'[1]Z04 支出决算表(财决04表)'!$A$10:$J$500,6,FALSE)),"",VLOOKUP(A161,'[1]Z04 支出决算表(财决04表)'!$A$10:$J$500,6,FALSE))</f>
        <v/>
      </c>
      <c r="F161" s="143" t="str">
        <f>IF(ISERROR(VLOOKUP(A161,'[1]Z04 支出决算表(财决04表)'!$A$10:$J$500,7,FALSE)),"",VLOOKUP(A161,'[1]Z04 支出决算表(财决04表)'!$A$10:$J$500,7,FALSE))</f>
        <v/>
      </c>
      <c r="G161" s="143" t="str">
        <f>IF(ISERROR(VLOOKUP(A161,'[1]Z04 支出决算表(财决04表)'!$A$10:$J$500,8,FALSE)),"",VLOOKUP(A161,'[1]Z04 支出决算表(财决04表)'!$A$10:$J$500,8,FALSE))</f>
        <v/>
      </c>
      <c r="H161" s="143" t="str">
        <f>IF(ISERROR(VLOOKUP(A161,'[1]Z04 支出决算表(财决04表)'!$A$10:$J$500,9,FALSE)),"",VLOOKUP(A161,'[1]Z04 支出决算表(财决04表)'!$A$10:$J$500,9,FALSE))</f>
        <v/>
      </c>
      <c r="I161" s="143" t="str">
        <f>IF(ISERROR(VLOOKUP(A161,'[1]Z04 支出决算表(财决04表)'!$A$10:$J$500,10,FALSE)),"",VLOOKUP(A161,'[1]Z04 支出决算表(财决04表)'!$A$10:$J$500,10,FALSE))</f>
        <v/>
      </c>
      <c r="J161" s="153">
        <f>'[1]Z04 支出决算表(财决04表)'!$A160</f>
        <v>0</v>
      </c>
      <c r="K161" s="154">
        <f>'[1]Z04 支出决算表(财决04表)'!$E160</f>
        <v>0</v>
      </c>
      <c r="L161" s="128" t="str">
        <f t="shared" si="5"/>
        <v/>
      </c>
    </row>
    <row r="162" ht="22.7" customHeight="1" spans="1:12">
      <c r="A162" s="140" t="str">
        <f t="shared" si="4"/>
        <v/>
      </c>
      <c r="B162" s="141"/>
      <c r="C162" s="142" t="str">
        <f>IF(ISERROR(VLOOKUP(A162,'[1]Z04 支出决算表(财决04表)'!$A$10:$J$500,4,FALSE)),"",VLOOKUP(A162,'[1]Z04 支出决算表(财决04表)'!$A$10:$J$500,4,FALSE))</f>
        <v/>
      </c>
      <c r="D162" s="143" t="str">
        <f>IF(ISERROR(VLOOKUP(A162,'[1]Z04 支出决算表(财决04表)'!$A$10:$J$500,5,FALSE)),"",VLOOKUP(A162,'[1]Z04 支出决算表(财决04表)'!$A$10:$J$500,5,FALSE))</f>
        <v/>
      </c>
      <c r="E162" s="143" t="str">
        <f>IF(ISERROR(VLOOKUP(A162,'[1]Z04 支出决算表(财决04表)'!$A$10:$J$500,6,FALSE)),"",VLOOKUP(A162,'[1]Z04 支出决算表(财决04表)'!$A$10:$J$500,6,FALSE))</f>
        <v/>
      </c>
      <c r="F162" s="143" t="str">
        <f>IF(ISERROR(VLOOKUP(A162,'[1]Z04 支出决算表(财决04表)'!$A$10:$J$500,7,FALSE)),"",VLOOKUP(A162,'[1]Z04 支出决算表(财决04表)'!$A$10:$J$500,7,FALSE))</f>
        <v/>
      </c>
      <c r="G162" s="143" t="str">
        <f>IF(ISERROR(VLOOKUP(A162,'[1]Z04 支出决算表(财决04表)'!$A$10:$J$500,8,FALSE)),"",VLOOKUP(A162,'[1]Z04 支出决算表(财决04表)'!$A$10:$J$500,8,FALSE))</f>
        <v/>
      </c>
      <c r="H162" s="143" t="str">
        <f>IF(ISERROR(VLOOKUP(A162,'[1]Z04 支出决算表(财决04表)'!$A$10:$J$500,9,FALSE)),"",VLOOKUP(A162,'[1]Z04 支出决算表(财决04表)'!$A$10:$J$500,9,FALSE))</f>
        <v/>
      </c>
      <c r="I162" s="143" t="str">
        <f>IF(ISERROR(VLOOKUP(A162,'[1]Z04 支出决算表(财决04表)'!$A$10:$J$500,10,FALSE)),"",VLOOKUP(A162,'[1]Z04 支出决算表(财决04表)'!$A$10:$J$500,10,FALSE))</f>
        <v/>
      </c>
      <c r="J162" s="153">
        <f>'[1]Z04 支出决算表(财决04表)'!$A161</f>
        <v>0</v>
      </c>
      <c r="K162" s="154">
        <f>'[1]Z04 支出决算表(财决04表)'!$E161</f>
        <v>0</v>
      </c>
      <c r="L162" s="128" t="str">
        <f t="shared" si="5"/>
        <v/>
      </c>
    </row>
    <row r="163" ht="22.7" customHeight="1" spans="1:12">
      <c r="A163" s="140" t="str">
        <f t="shared" si="4"/>
        <v/>
      </c>
      <c r="B163" s="141"/>
      <c r="C163" s="142" t="str">
        <f>IF(ISERROR(VLOOKUP(A163,'[1]Z04 支出决算表(财决04表)'!$A$10:$J$500,4,FALSE)),"",VLOOKUP(A163,'[1]Z04 支出决算表(财决04表)'!$A$10:$J$500,4,FALSE))</f>
        <v/>
      </c>
      <c r="D163" s="143" t="str">
        <f>IF(ISERROR(VLOOKUP(A163,'[1]Z04 支出决算表(财决04表)'!$A$10:$J$500,5,FALSE)),"",VLOOKUP(A163,'[1]Z04 支出决算表(财决04表)'!$A$10:$J$500,5,FALSE))</f>
        <v/>
      </c>
      <c r="E163" s="143" t="str">
        <f>IF(ISERROR(VLOOKUP(A163,'[1]Z04 支出决算表(财决04表)'!$A$10:$J$500,6,FALSE)),"",VLOOKUP(A163,'[1]Z04 支出决算表(财决04表)'!$A$10:$J$500,6,FALSE))</f>
        <v/>
      </c>
      <c r="F163" s="143" t="str">
        <f>IF(ISERROR(VLOOKUP(A163,'[1]Z04 支出决算表(财决04表)'!$A$10:$J$500,7,FALSE)),"",VLOOKUP(A163,'[1]Z04 支出决算表(财决04表)'!$A$10:$J$500,7,FALSE))</f>
        <v/>
      </c>
      <c r="G163" s="143" t="str">
        <f>IF(ISERROR(VLOOKUP(A163,'[1]Z04 支出决算表(财决04表)'!$A$10:$J$500,8,FALSE)),"",VLOOKUP(A163,'[1]Z04 支出决算表(财决04表)'!$A$10:$J$500,8,FALSE))</f>
        <v/>
      </c>
      <c r="H163" s="143" t="str">
        <f>IF(ISERROR(VLOOKUP(A163,'[1]Z04 支出决算表(财决04表)'!$A$10:$J$500,9,FALSE)),"",VLOOKUP(A163,'[1]Z04 支出决算表(财决04表)'!$A$10:$J$500,9,FALSE))</f>
        <v/>
      </c>
      <c r="I163" s="143" t="str">
        <f>IF(ISERROR(VLOOKUP(A163,'[1]Z04 支出决算表(财决04表)'!$A$10:$J$500,10,FALSE)),"",VLOOKUP(A163,'[1]Z04 支出决算表(财决04表)'!$A$10:$J$500,10,FALSE))</f>
        <v/>
      </c>
      <c r="J163" s="153">
        <f>'[1]Z04 支出决算表(财决04表)'!$A162</f>
        <v>0</v>
      </c>
      <c r="K163" s="154">
        <f>'[1]Z04 支出决算表(财决04表)'!$E162</f>
        <v>0</v>
      </c>
      <c r="L163" s="128" t="str">
        <f t="shared" si="5"/>
        <v/>
      </c>
    </row>
    <row r="164" ht="22.7" customHeight="1" spans="1:12">
      <c r="A164" s="140" t="str">
        <f t="shared" si="4"/>
        <v/>
      </c>
      <c r="B164" s="141"/>
      <c r="C164" s="142" t="str">
        <f>IF(ISERROR(VLOOKUP(A164,'[1]Z04 支出决算表(财决04表)'!$A$10:$J$500,4,FALSE)),"",VLOOKUP(A164,'[1]Z04 支出决算表(财决04表)'!$A$10:$J$500,4,FALSE))</f>
        <v/>
      </c>
      <c r="D164" s="143" t="str">
        <f>IF(ISERROR(VLOOKUP(A164,'[1]Z04 支出决算表(财决04表)'!$A$10:$J$500,5,FALSE)),"",VLOOKUP(A164,'[1]Z04 支出决算表(财决04表)'!$A$10:$J$500,5,FALSE))</f>
        <v/>
      </c>
      <c r="E164" s="143" t="str">
        <f>IF(ISERROR(VLOOKUP(A164,'[1]Z04 支出决算表(财决04表)'!$A$10:$J$500,6,FALSE)),"",VLOOKUP(A164,'[1]Z04 支出决算表(财决04表)'!$A$10:$J$500,6,FALSE))</f>
        <v/>
      </c>
      <c r="F164" s="143" t="str">
        <f>IF(ISERROR(VLOOKUP(A164,'[1]Z04 支出决算表(财决04表)'!$A$10:$J$500,7,FALSE)),"",VLOOKUP(A164,'[1]Z04 支出决算表(财决04表)'!$A$10:$J$500,7,FALSE))</f>
        <v/>
      </c>
      <c r="G164" s="143" t="str">
        <f>IF(ISERROR(VLOOKUP(A164,'[1]Z04 支出决算表(财决04表)'!$A$10:$J$500,8,FALSE)),"",VLOOKUP(A164,'[1]Z04 支出决算表(财决04表)'!$A$10:$J$500,8,FALSE))</f>
        <v/>
      </c>
      <c r="H164" s="143" t="str">
        <f>IF(ISERROR(VLOOKUP(A164,'[1]Z04 支出决算表(财决04表)'!$A$10:$J$500,9,FALSE)),"",VLOOKUP(A164,'[1]Z04 支出决算表(财决04表)'!$A$10:$J$500,9,FALSE))</f>
        <v/>
      </c>
      <c r="I164" s="143" t="str">
        <f>IF(ISERROR(VLOOKUP(A164,'[1]Z04 支出决算表(财决04表)'!$A$10:$J$500,10,FALSE)),"",VLOOKUP(A164,'[1]Z04 支出决算表(财决04表)'!$A$10:$J$500,10,FALSE))</f>
        <v/>
      </c>
      <c r="J164" s="153">
        <f>'[1]Z04 支出决算表(财决04表)'!$A163</f>
        <v>0</v>
      </c>
      <c r="K164" s="154">
        <f>'[1]Z04 支出决算表(财决04表)'!$E163</f>
        <v>0</v>
      </c>
      <c r="L164" s="128" t="str">
        <f t="shared" si="5"/>
        <v/>
      </c>
    </row>
    <row r="165" ht="22.7" customHeight="1" spans="1:12">
      <c r="A165" s="140" t="str">
        <f t="shared" si="4"/>
        <v/>
      </c>
      <c r="B165" s="141"/>
      <c r="C165" s="142" t="str">
        <f>IF(ISERROR(VLOOKUP(A165,'[1]Z04 支出决算表(财决04表)'!$A$10:$J$500,4,FALSE)),"",VLOOKUP(A165,'[1]Z04 支出决算表(财决04表)'!$A$10:$J$500,4,FALSE))</f>
        <v/>
      </c>
      <c r="D165" s="143" t="str">
        <f>IF(ISERROR(VLOOKUP(A165,'[1]Z04 支出决算表(财决04表)'!$A$10:$J$500,5,FALSE)),"",VLOOKUP(A165,'[1]Z04 支出决算表(财决04表)'!$A$10:$J$500,5,FALSE))</f>
        <v/>
      </c>
      <c r="E165" s="143" t="str">
        <f>IF(ISERROR(VLOOKUP(A165,'[1]Z04 支出决算表(财决04表)'!$A$10:$J$500,6,FALSE)),"",VLOOKUP(A165,'[1]Z04 支出决算表(财决04表)'!$A$10:$J$500,6,FALSE))</f>
        <v/>
      </c>
      <c r="F165" s="143" t="str">
        <f>IF(ISERROR(VLOOKUP(A165,'[1]Z04 支出决算表(财决04表)'!$A$10:$J$500,7,FALSE)),"",VLOOKUP(A165,'[1]Z04 支出决算表(财决04表)'!$A$10:$J$500,7,FALSE))</f>
        <v/>
      </c>
      <c r="G165" s="143" t="str">
        <f>IF(ISERROR(VLOOKUP(A165,'[1]Z04 支出决算表(财决04表)'!$A$10:$J$500,8,FALSE)),"",VLOOKUP(A165,'[1]Z04 支出决算表(财决04表)'!$A$10:$J$500,8,FALSE))</f>
        <v/>
      </c>
      <c r="H165" s="143" t="str">
        <f>IF(ISERROR(VLOOKUP(A165,'[1]Z04 支出决算表(财决04表)'!$A$10:$J$500,9,FALSE)),"",VLOOKUP(A165,'[1]Z04 支出决算表(财决04表)'!$A$10:$J$500,9,FALSE))</f>
        <v/>
      </c>
      <c r="I165" s="143" t="str">
        <f>IF(ISERROR(VLOOKUP(A165,'[1]Z04 支出决算表(财决04表)'!$A$10:$J$500,10,FALSE)),"",VLOOKUP(A165,'[1]Z04 支出决算表(财决04表)'!$A$10:$J$500,10,FALSE))</f>
        <v/>
      </c>
      <c r="J165" s="153">
        <f>'[1]Z04 支出决算表(财决04表)'!$A164</f>
        <v>0</v>
      </c>
      <c r="K165" s="154">
        <f>'[1]Z04 支出决算表(财决04表)'!$E164</f>
        <v>0</v>
      </c>
      <c r="L165" s="128" t="str">
        <f t="shared" si="5"/>
        <v/>
      </c>
    </row>
    <row r="166" ht="22.7" customHeight="1" spans="1:12">
      <c r="A166" s="140" t="str">
        <f t="shared" si="4"/>
        <v/>
      </c>
      <c r="B166" s="141"/>
      <c r="C166" s="142" t="str">
        <f>IF(ISERROR(VLOOKUP(A166,'[1]Z04 支出决算表(财决04表)'!$A$10:$J$500,4,FALSE)),"",VLOOKUP(A166,'[1]Z04 支出决算表(财决04表)'!$A$10:$J$500,4,FALSE))</f>
        <v/>
      </c>
      <c r="D166" s="143" t="str">
        <f>IF(ISERROR(VLOOKUP(A166,'[1]Z04 支出决算表(财决04表)'!$A$10:$J$500,5,FALSE)),"",VLOOKUP(A166,'[1]Z04 支出决算表(财决04表)'!$A$10:$J$500,5,FALSE))</f>
        <v/>
      </c>
      <c r="E166" s="143" t="str">
        <f>IF(ISERROR(VLOOKUP(A166,'[1]Z04 支出决算表(财决04表)'!$A$10:$J$500,6,FALSE)),"",VLOOKUP(A166,'[1]Z04 支出决算表(财决04表)'!$A$10:$J$500,6,FALSE))</f>
        <v/>
      </c>
      <c r="F166" s="143" t="str">
        <f>IF(ISERROR(VLOOKUP(A166,'[1]Z04 支出决算表(财决04表)'!$A$10:$J$500,7,FALSE)),"",VLOOKUP(A166,'[1]Z04 支出决算表(财决04表)'!$A$10:$J$500,7,FALSE))</f>
        <v/>
      </c>
      <c r="G166" s="143" t="str">
        <f>IF(ISERROR(VLOOKUP(A166,'[1]Z04 支出决算表(财决04表)'!$A$10:$J$500,8,FALSE)),"",VLOOKUP(A166,'[1]Z04 支出决算表(财决04表)'!$A$10:$J$500,8,FALSE))</f>
        <v/>
      </c>
      <c r="H166" s="143" t="str">
        <f>IF(ISERROR(VLOOKUP(A166,'[1]Z04 支出决算表(财决04表)'!$A$10:$J$500,9,FALSE)),"",VLOOKUP(A166,'[1]Z04 支出决算表(财决04表)'!$A$10:$J$500,9,FALSE))</f>
        <v/>
      </c>
      <c r="I166" s="143" t="str">
        <f>IF(ISERROR(VLOOKUP(A166,'[1]Z04 支出决算表(财决04表)'!$A$10:$J$500,10,FALSE)),"",VLOOKUP(A166,'[1]Z04 支出决算表(财决04表)'!$A$10:$J$500,10,FALSE))</f>
        <v/>
      </c>
      <c r="J166" s="153">
        <f>'[1]Z04 支出决算表(财决04表)'!$A165</f>
        <v>0</v>
      </c>
      <c r="K166" s="154">
        <f>'[1]Z04 支出决算表(财决04表)'!$E165</f>
        <v>0</v>
      </c>
      <c r="L166" s="128" t="str">
        <f t="shared" si="5"/>
        <v/>
      </c>
    </row>
    <row r="167" ht="22.7" customHeight="1" spans="1:12">
      <c r="A167" s="140" t="str">
        <f t="shared" si="4"/>
        <v/>
      </c>
      <c r="B167" s="141"/>
      <c r="C167" s="142" t="str">
        <f>IF(ISERROR(VLOOKUP(A167,'[1]Z04 支出决算表(财决04表)'!$A$10:$J$500,4,FALSE)),"",VLOOKUP(A167,'[1]Z04 支出决算表(财决04表)'!$A$10:$J$500,4,FALSE))</f>
        <v/>
      </c>
      <c r="D167" s="143" t="str">
        <f>IF(ISERROR(VLOOKUP(A167,'[1]Z04 支出决算表(财决04表)'!$A$10:$J$500,5,FALSE)),"",VLOOKUP(A167,'[1]Z04 支出决算表(财决04表)'!$A$10:$J$500,5,FALSE))</f>
        <v/>
      </c>
      <c r="E167" s="143" t="str">
        <f>IF(ISERROR(VLOOKUP(A167,'[1]Z04 支出决算表(财决04表)'!$A$10:$J$500,6,FALSE)),"",VLOOKUP(A167,'[1]Z04 支出决算表(财决04表)'!$A$10:$J$500,6,FALSE))</f>
        <v/>
      </c>
      <c r="F167" s="143" t="str">
        <f>IF(ISERROR(VLOOKUP(A167,'[1]Z04 支出决算表(财决04表)'!$A$10:$J$500,7,FALSE)),"",VLOOKUP(A167,'[1]Z04 支出决算表(财决04表)'!$A$10:$J$500,7,FALSE))</f>
        <v/>
      </c>
      <c r="G167" s="143" t="str">
        <f>IF(ISERROR(VLOOKUP(A167,'[1]Z04 支出决算表(财决04表)'!$A$10:$J$500,8,FALSE)),"",VLOOKUP(A167,'[1]Z04 支出决算表(财决04表)'!$A$10:$J$500,8,FALSE))</f>
        <v/>
      </c>
      <c r="H167" s="143" t="str">
        <f>IF(ISERROR(VLOOKUP(A167,'[1]Z04 支出决算表(财决04表)'!$A$10:$J$500,9,FALSE)),"",VLOOKUP(A167,'[1]Z04 支出决算表(财决04表)'!$A$10:$J$500,9,FALSE))</f>
        <v/>
      </c>
      <c r="I167" s="143" t="str">
        <f>IF(ISERROR(VLOOKUP(A167,'[1]Z04 支出决算表(财决04表)'!$A$10:$J$500,10,FALSE)),"",VLOOKUP(A167,'[1]Z04 支出决算表(财决04表)'!$A$10:$J$500,10,FALSE))</f>
        <v/>
      </c>
      <c r="J167" s="153">
        <f>'[1]Z04 支出决算表(财决04表)'!$A166</f>
        <v>0</v>
      </c>
      <c r="K167" s="154">
        <f>'[1]Z04 支出决算表(财决04表)'!$E166</f>
        <v>0</v>
      </c>
      <c r="L167" s="128" t="str">
        <f t="shared" si="5"/>
        <v/>
      </c>
    </row>
    <row r="168" ht="22.7" customHeight="1" spans="1:12">
      <c r="A168" s="140" t="str">
        <f t="shared" si="4"/>
        <v/>
      </c>
      <c r="B168" s="141"/>
      <c r="C168" s="142" t="str">
        <f>IF(ISERROR(VLOOKUP(A168,'[1]Z04 支出决算表(财决04表)'!$A$10:$J$500,4,FALSE)),"",VLOOKUP(A168,'[1]Z04 支出决算表(财决04表)'!$A$10:$J$500,4,FALSE))</f>
        <v/>
      </c>
      <c r="D168" s="143" t="str">
        <f>IF(ISERROR(VLOOKUP(A168,'[1]Z04 支出决算表(财决04表)'!$A$10:$J$500,5,FALSE)),"",VLOOKUP(A168,'[1]Z04 支出决算表(财决04表)'!$A$10:$J$500,5,FALSE))</f>
        <v/>
      </c>
      <c r="E168" s="143" t="str">
        <f>IF(ISERROR(VLOOKUP(A168,'[1]Z04 支出决算表(财决04表)'!$A$10:$J$500,6,FALSE)),"",VLOOKUP(A168,'[1]Z04 支出决算表(财决04表)'!$A$10:$J$500,6,FALSE))</f>
        <v/>
      </c>
      <c r="F168" s="143" t="str">
        <f>IF(ISERROR(VLOOKUP(A168,'[1]Z04 支出决算表(财决04表)'!$A$10:$J$500,7,FALSE)),"",VLOOKUP(A168,'[1]Z04 支出决算表(财决04表)'!$A$10:$J$500,7,FALSE))</f>
        <v/>
      </c>
      <c r="G168" s="143" t="str">
        <f>IF(ISERROR(VLOOKUP(A168,'[1]Z04 支出决算表(财决04表)'!$A$10:$J$500,8,FALSE)),"",VLOOKUP(A168,'[1]Z04 支出决算表(财决04表)'!$A$10:$J$500,8,FALSE))</f>
        <v/>
      </c>
      <c r="H168" s="143" t="str">
        <f>IF(ISERROR(VLOOKUP(A168,'[1]Z04 支出决算表(财决04表)'!$A$10:$J$500,9,FALSE)),"",VLOOKUP(A168,'[1]Z04 支出决算表(财决04表)'!$A$10:$J$500,9,FALSE))</f>
        <v/>
      </c>
      <c r="I168" s="143" t="str">
        <f>IF(ISERROR(VLOOKUP(A168,'[1]Z04 支出决算表(财决04表)'!$A$10:$J$500,10,FALSE)),"",VLOOKUP(A168,'[1]Z04 支出决算表(财决04表)'!$A$10:$J$500,10,FALSE))</f>
        <v/>
      </c>
      <c r="J168" s="153">
        <f>'[1]Z04 支出决算表(财决04表)'!$A167</f>
        <v>0</v>
      </c>
      <c r="K168" s="154">
        <f>'[1]Z04 支出决算表(财决04表)'!$E167</f>
        <v>0</v>
      </c>
      <c r="L168" s="128" t="str">
        <f t="shared" si="5"/>
        <v/>
      </c>
    </row>
    <row r="169" ht="22.7" customHeight="1" spans="1:12">
      <c r="A169" s="140" t="str">
        <f t="shared" si="4"/>
        <v/>
      </c>
      <c r="B169" s="141"/>
      <c r="C169" s="142" t="str">
        <f>IF(ISERROR(VLOOKUP(A169,'[1]Z04 支出决算表(财决04表)'!$A$10:$J$500,4,FALSE)),"",VLOOKUP(A169,'[1]Z04 支出决算表(财决04表)'!$A$10:$J$500,4,FALSE))</f>
        <v/>
      </c>
      <c r="D169" s="143" t="str">
        <f>IF(ISERROR(VLOOKUP(A169,'[1]Z04 支出决算表(财决04表)'!$A$10:$J$500,5,FALSE)),"",VLOOKUP(A169,'[1]Z04 支出决算表(财决04表)'!$A$10:$J$500,5,FALSE))</f>
        <v/>
      </c>
      <c r="E169" s="143" t="str">
        <f>IF(ISERROR(VLOOKUP(A169,'[1]Z04 支出决算表(财决04表)'!$A$10:$J$500,6,FALSE)),"",VLOOKUP(A169,'[1]Z04 支出决算表(财决04表)'!$A$10:$J$500,6,FALSE))</f>
        <v/>
      </c>
      <c r="F169" s="143" t="str">
        <f>IF(ISERROR(VLOOKUP(A169,'[1]Z04 支出决算表(财决04表)'!$A$10:$J$500,7,FALSE)),"",VLOOKUP(A169,'[1]Z04 支出决算表(财决04表)'!$A$10:$J$500,7,FALSE))</f>
        <v/>
      </c>
      <c r="G169" s="143" t="str">
        <f>IF(ISERROR(VLOOKUP(A169,'[1]Z04 支出决算表(财决04表)'!$A$10:$J$500,8,FALSE)),"",VLOOKUP(A169,'[1]Z04 支出决算表(财决04表)'!$A$10:$J$500,8,FALSE))</f>
        <v/>
      </c>
      <c r="H169" s="143" t="str">
        <f>IF(ISERROR(VLOOKUP(A169,'[1]Z04 支出决算表(财决04表)'!$A$10:$J$500,9,FALSE)),"",VLOOKUP(A169,'[1]Z04 支出决算表(财决04表)'!$A$10:$J$500,9,FALSE))</f>
        <v/>
      </c>
      <c r="I169" s="143" t="str">
        <f>IF(ISERROR(VLOOKUP(A169,'[1]Z04 支出决算表(财决04表)'!$A$10:$J$500,10,FALSE)),"",VLOOKUP(A169,'[1]Z04 支出决算表(财决04表)'!$A$10:$J$500,10,FALSE))</f>
        <v/>
      </c>
      <c r="J169" s="153">
        <f>'[1]Z04 支出决算表(财决04表)'!$A168</f>
        <v>0</v>
      </c>
      <c r="K169" s="154">
        <f>'[1]Z04 支出决算表(财决04表)'!$E168</f>
        <v>0</v>
      </c>
      <c r="L169" s="128" t="str">
        <f t="shared" si="5"/>
        <v/>
      </c>
    </row>
    <row r="170" ht="22.7" customHeight="1" spans="1:12">
      <c r="A170" s="140" t="str">
        <f t="shared" si="4"/>
        <v/>
      </c>
      <c r="B170" s="141"/>
      <c r="C170" s="142" t="str">
        <f>IF(ISERROR(VLOOKUP(A170,'[1]Z04 支出决算表(财决04表)'!$A$10:$J$500,4,FALSE)),"",VLOOKUP(A170,'[1]Z04 支出决算表(财决04表)'!$A$10:$J$500,4,FALSE))</f>
        <v/>
      </c>
      <c r="D170" s="143" t="str">
        <f>IF(ISERROR(VLOOKUP(A170,'[1]Z04 支出决算表(财决04表)'!$A$10:$J$500,5,FALSE)),"",VLOOKUP(A170,'[1]Z04 支出决算表(财决04表)'!$A$10:$J$500,5,FALSE))</f>
        <v/>
      </c>
      <c r="E170" s="143" t="str">
        <f>IF(ISERROR(VLOOKUP(A170,'[1]Z04 支出决算表(财决04表)'!$A$10:$J$500,6,FALSE)),"",VLOOKUP(A170,'[1]Z04 支出决算表(财决04表)'!$A$10:$J$500,6,FALSE))</f>
        <v/>
      </c>
      <c r="F170" s="143" t="str">
        <f>IF(ISERROR(VLOOKUP(A170,'[1]Z04 支出决算表(财决04表)'!$A$10:$J$500,7,FALSE)),"",VLOOKUP(A170,'[1]Z04 支出决算表(财决04表)'!$A$10:$J$500,7,FALSE))</f>
        <v/>
      </c>
      <c r="G170" s="143" t="str">
        <f>IF(ISERROR(VLOOKUP(A170,'[1]Z04 支出决算表(财决04表)'!$A$10:$J$500,8,FALSE)),"",VLOOKUP(A170,'[1]Z04 支出决算表(财决04表)'!$A$10:$J$500,8,FALSE))</f>
        <v/>
      </c>
      <c r="H170" s="143" t="str">
        <f>IF(ISERROR(VLOOKUP(A170,'[1]Z04 支出决算表(财决04表)'!$A$10:$J$500,9,FALSE)),"",VLOOKUP(A170,'[1]Z04 支出决算表(财决04表)'!$A$10:$J$500,9,FALSE))</f>
        <v/>
      </c>
      <c r="I170" s="143" t="str">
        <f>IF(ISERROR(VLOOKUP(A170,'[1]Z04 支出决算表(财决04表)'!$A$10:$J$500,10,FALSE)),"",VLOOKUP(A170,'[1]Z04 支出决算表(财决04表)'!$A$10:$J$500,10,FALSE))</f>
        <v/>
      </c>
      <c r="J170" s="153">
        <f>'[1]Z04 支出决算表(财决04表)'!$A169</f>
        <v>0</v>
      </c>
      <c r="K170" s="154">
        <f>'[1]Z04 支出决算表(财决04表)'!$E169</f>
        <v>0</v>
      </c>
      <c r="L170" s="128" t="str">
        <f t="shared" si="5"/>
        <v/>
      </c>
    </row>
    <row r="171" ht="22.7" customHeight="1" spans="1:12">
      <c r="A171" s="140" t="str">
        <f t="shared" si="4"/>
        <v/>
      </c>
      <c r="B171" s="141"/>
      <c r="C171" s="142" t="str">
        <f>IF(ISERROR(VLOOKUP(A171,'[1]Z04 支出决算表(财决04表)'!$A$10:$J$500,4,FALSE)),"",VLOOKUP(A171,'[1]Z04 支出决算表(财决04表)'!$A$10:$J$500,4,FALSE))</f>
        <v/>
      </c>
      <c r="D171" s="143" t="str">
        <f>IF(ISERROR(VLOOKUP(A171,'[1]Z04 支出决算表(财决04表)'!$A$10:$J$500,5,FALSE)),"",VLOOKUP(A171,'[1]Z04 支出决算表(财决04表)'!$A$10:$J$500,5,FALSE))</f>
        <v/>
      </c>
      <c r="E171" s="143" t="str">
        <f>IF(ISERROR(VLOOKUP(A171,'[1]Z04 支出决算表(财决04表)'!$A$10:$J$500,6,FALSE)),"",VLOOKUP(A171,'[1]Z04 支出决算表(财决04表)'!$A$10:$J$500,6,FALSE))</f>
        <v/>
      </c>
      <c r="F171" s="143" t="str">
        <f>IF(ISERROR(VLOOKUP(A171,'[1]Z04 支出决算表(财决04表)'!$A$10:$J$500,7,FALSE)),"",VLOOKUP(A171,'[1]Z04 支出决算表(财决04表)'!$A$10:$J$500,7,FALSE))</f>
        <v/>
      </c>
      <c r="G171" s="143" t="str">
        <f>IF(ISERROR(VLOOKUP(A171,'[1]Z04 支出决算表(财决04表)'!$A$10:$J$500,8,FALSE)),"",VLOOKUP(A171,'[1]Z04 支出决算表(财决04表)'!$A$10:$J$500,8,FALSE))</f>
        <v/>
      </c>
      <c r="H171" s="143" t="str">
        <f>IF(ISERROR(VLOOKUP(A171,'[1]Z04 支出决算表(财决04表)'!$A$10:$J$500,9,FALSE)),"",VLOOKUP(A171,'[1]Z04 支出决算表(财决04表)'!$A$10:$J$500,9,FALSE))</f>
        <v/>
      </c>
      <c r="I171" s="143" t="str">
        <f>IF(ISERROR(VLOOKUP(A171,'[1]Z04 支出决算表(财决04表)'!$A$10:$J$500,10,FALSE)),"",VLOOKUP(A171,'[1]Z04 支出决算表(财决04表)'!$A$10:$J$500,10,FALSE))</f>
        <v/>
      </c>
      <c r="J171" s="153">
        <f>'[1]Z04 支出决算表(财决04表)'!$A170</f>
        <v>0</v>
      </c>
      <c r="K171" s="154">
        <f>'[1]Z04 支出决算表(财决04表)'!$E170</f>
        <v>0</v>
      </c>
      <c r="L171" s="128" t="str">
        <f t="shared" si="5"/>
        <v/>
      </c>
    </row>
    <row r="172" ht="22.7" customHeight="1" spans="1:12">
      <c r="A172" s="140" t="str">
        <f t="shared" si="4"/>
        <v/>
      </c>
      <c r="B172" s="141"/>
      <c r="C172" s="142" t="str">
        <f>IF(ISERROR(VLOOKUP(A172,'[1]Z04 支出决算表(财决04表)'!$A$10:$J$500,4,FALSE)),"",VLOOKUP(A172,'[1]Z04 支出决算表(财决04表)'!$A$10:$J$500,4,FALSE))</f>
        <v/>
      </c>
      <c r="D172" s="143" t="str">
        <f>IF(ISERROR(VLOOKUP(A172,'[1]Z04 支出决算表(财决04表)'!$A$10:$J$500,5,FALSE)),"",VLOOKUP(A172,'[1]Z04 支出决算表(财决04表)'!$A$10:$J$500,5,FALSE))</f>
        <v/>
      </c>
      <c r="E172" s="143" t="str">
        <f>IF(ISERROR(VLOOKUP(A172,'[1]Z04 支出决算表(财决04表)'!$A$10:$J$500,6,FALSE)),"",VLOOKUP(A172,'[1]Z04 支出决算表(财决04表)'!$A$10:$J$500,6,FALSE))</f>
        <v/>
      </c>
      <c r="F172" s="143" t="str">
        <f>IF(ISERROR(VLOOKUP(A172,'[1]Z04 支出决算表(财决04表)'!$A$10:$J$500,7,FALSE)),"",VLOOKUP(A172,'[1]Z04 支出决算表(财决04表)'!$A$10:$J$500,7,FALSE))</f>
        <v/>
      </c>
      <c r="G172" s="143" t="str">
        <f>IF(ISERROR(VLOOKUP(A172,'[1]Z04 支出决算表(财决04表)'!$A$10:$J$500,8,FALSE)),"",VLOOKUP(A172,'[1]Z04 支出决算表(财决04表)'!$A$10:$J$500,8,FALSE))</f>
        <v/>
      </c>
      <c r="H172" s="143" t="str">
        <f>IF(ISERROR(VLOOKUP(A172,'[1]Z04 支出决算表(财决04表)'!$A$10:$J$500,9,FALSE)),"",VLOOKUP(A172,'[1]Z04 支出决算表(财决04表)'!$A$10:$J$500,9,FALSE))</f>
        <v/>
      </c>
      <c r="I172" s="143" t="str">
        <f>IF(ISERROR(VLOOKUP(A172,'[1]Z04 支出决算表(财决04表)'!$A$10:$J$500,10,FALSE)),"",VLOOKUP(A172,'[1]Z04 支出决算表(财决04表)'!$A$10:$J$500,10,FALSE))</f>
        <v/>
      </c>
      <c r="J172" s="153">
        <f>'[1]Z04 支出决算表(财决04表)'!$A171</f>
        <v>0</v>
      </c>
      <c r="K172" s="154">
        <f>'[1]Z04 支出决算表(财决04表)'!$E171</f>
        <v>0</v>
      </c>
      <c r="L172" s="128" t="str">
        <f t="shared" si="5"/>
        <v/>
      </c>
    </row>
    <row r="173" ht="22.7" customHeight="1" spans="1:12">
      <c r="A173" s="140" t="str">
        <f t="shared" si="4"/>
        <v/>
      </c>
      <c r="B173" s="141"/>
      <c r="C173" s="142" t="str">
        <f>IF(ISERROR(VLOOKUP(A173,'[1]Z04 支出决算表(财决04表)'!$A$10:$J$500,4,FALSE)),"",VLOOKUP(A173,'[1]Z04 支出决算表(财决04表)'!$A$10:$J$500,4,FALSE))</f>
        <v/>
      </c>
      <c r="D173" s="143" t="str">
        <f>IF(ISERROR(VLOOKUP(A173,'[1]Z04 支出决算表(财决04表)'!$A$10:$J$500,5,FALSE)),"",VLOOKUP(A173,'[1]Z04 支出决算表(财决04表)'!$A$10:$J$500,5,FALSE))</f>
        <v/>
      </c>
      <c r="E173" s="143" t="str">
        <f>IF(ISERROR(VLOOKUP(A173,'[1]Z04 支出决算表(财决04表)'!$A$10:$J$500,6,FALSE)),"",VLOOKUP(A173,'[1]Z04 支出决算表(财决04表)'!$A$10:$J$500,6,FALSE))</f>
        <v/>
      </c>
      <c r="F173" s="143" t="str">
        <f>IF(ISERROR(VLOOKUP(A173,'[1]Z04 支出决算表(财决04表)'!$A$10:$J$500,7,FALSE)),"",VLOOKUP(A173,'[1]Z04 支出决算表(财决04表)'!$A$10:$J$500,7,FALSE))</f>
        <v/>
      </c>
      <c r="G173" s="143" t="str">
        <f>IF(ISERROR(VLOOKUP(A173,'[1]Z04 支出决算表(财决04表)'!$A$10:$J$500,8,FALSE)),"",VLOOKUP(A173,'[1]Z04 支出决算表(财决04表)'!$A$10:$J$500,8,FALSE))</f>
        <v/>
      </c>
      <c r="H173" s="143" t="str">
        <f>IF(ISERROR(VLOOKUP(A173,'[1]Z04 支出决算表(财决04表)'!$A$10:$J$500,9,FALSE)),"",VLOOKUP(A173,'[1]Z04 支出决算表(财决04表)'!$A$10:$J$500,9,FALSE))</f>
        <v/>
      </c>
      <c r="I173" s="143" t="str">
        <f>IF(ISERROR(VLOOKUP(A173,'[1]Z04 支出决算表(财决04表)'!$A$10:$J$500,10,FALSE)),"",VLOOKUP(A173,'[1]Z04 支出决算表(财决04表)'!$A$10:$J$500,10,FALSE))</f>
        <v/>
      </c>
      <c r="J173" s="153">
        <f>'[1]Z04 支出决算表(财决04表)'!$A172</f>
        <v>0</v>
      </c>
      <c r="K173" s="154">
        <f>'[1]Z04 支出决算表(财决04表)'!$E172</f>
        <v>0</v>
      </c>
      <c r="L173" s="128" t="str">
        <f t="shared" si="5"/>
        <v/>
      </c>
    </row>
    <row r="174" ht="22.7" customHeight="1" spans="1:12">
      <c r="A174" s="140" t="str">
        <f t="shared" si="4"/>
        <v/>
      </c>
      <c r="B174" s="141"/>
      <c r="C174" s="142" t="str">
        <f>IF(ISERROR(VLOOKUP(A174,'[1]Z04 支出决算表(财决04表)'!$A$10:$J$500,4,FALSE)),"",VLOOKUP(A174,'[1]Z04 支出决算表(财决04表)'!$A$10:$J$500,4,FALSE))</f>
        <v/>
      </c>
      <c r="D174" s="143" t="str">
        <f>IF(ISERROR(VLOOKUP(A174,'[1]Z04 支出决算表(财决04表)'!$A$10:$J$500,5,FALSE)),"",VLOOKUP(A174,'[1]Z04 支出决算表(财决04表)'!$A$10:$J$500,5,FALSE))</f>
        <v/>
      </c>
      <c r="E174" s="143" t="str">
        <f>IF(ISERROR(VLOOKUP(A174,'[1]Z04 支出决算表(财决04表)'!$A$10:$J$500,6,FALSE)),"",VLOOKUP(A174,'[1]Z04 支出决算表(财决04表)'!$A$10:$J$500,6,FALSE))</f>
        <v/>
      </c>
      <c r="F174" s="143" t="str">
        <f>IF(ISERROR(VLOOKUP(A174,'[1]Z04 支出决算表(财决04表)'!$A$10:$J$500,7,FALSE)),"",VLOOKUP(A174,'[1]Z04 支出决算表(财决04表)'!$A$10:$J$500,7,FALSE))</f>
        <v/>
      </c>
      <c r="G174" s="143" t="str">
        <f>IF(ISERROR(VLOOKUP(A174,'[1]Z04 支出决算表(财决04表)'!$A$10:$J$500,8,FALSE)),"",VLOOKUP(A174,'[1]Z04 支出决算表(财决04表)'!$A$10:$J$500,8,FALSE))</f>
        <v/>
      </c>
      <c r="H174" s="143" t="str">
        <f>IF(ISERROR(VLOOKUP(A174,'[1]Z04 支出决算表(财决04表)'!$A$10:$J$500,9,FALSE)),"",VLOOKUP(A174,'[1]Z04 支出决算表(财决04表)'!$A$10:$J$500,9,FALSE))</f>
        <v/>
      </c>
      <c r="I174" s="143" t="str">
        <f>IF(ISERROR(VLOOKUP(A174,'[1]Z04 支出决算表(财决04表)'!$A$10:$J$500,10,FALSE)),"",VLOOKUP(A174,'[1]Z04 支出决算表(财决04表)'!$A$10:$J$500,10,FALSE))</f>
        <v/>
      </c>
      <c r="J174" s="153">
        <f>'[1]Z04 支出决算表(财决04表)'!$A173</f>
        <v>0</v>
      </c>
      <c r="K174" s="154">
        <f>'[1]Z04 支出决算表(财决04表)'!$E173</f>
        <v>0</v>
      </c>
      <c r="L174" s="128" t="str">
        <f t="shared" si="5"/>
        <v/>
      </c>
    </row>
    <row r="175" ht="22.7" customHeight="1" spans="1:12">
      <c r="A175" s="140" t="str">
        <f t="shared" si="4"/>
        <v/>
      </c>
      <c r="B175" s="141"/>
      <c r="C175" s="142" t="str">
        <f>IF(ISERROR(VLOOKUP(A175,'[1]Z04 支出决算表(财决04表)'!$A$10:$J$500,4,FALSE)),"",VLOOKUP(A175,'[1]Z04 支出决算表(财决04表)'!$A$10:$J$500,4,FALSE))</f>
        <v/>
      </c>
      <c r="D175" s="143" t="str">
        <f>IF(ISERROR(VLOOKUP(A175,'[1]Z04 支出决算表(财决04表)'!$A$10:$J$500,5,FALSE)),"",VLOOKUP(A175,'[1]Z04 支出决算表(财决04表)'!$A$10:$J$500,5,FALSE))</f>
        <v/>
      </c>
      <c r="E175" s="143" t="str">
        <f>IF(ISERROR(VLOOKUP(A175,'[1]Z04 支出决算表(财决04表)'!$A$10:$J$500,6,FALSE)),"",VLOOKUP(A175,'[1]Z04 支出决算表(财决04表)'!$A$10:$J$500,6,FALSE))</f>
        <v/>
      </c>
      <c r="F175" s="143" t="str">
        <f>IF(ISERROR(VLOOKUP(A175,'[1]Z04 支出决算表(财决04表)'!$A$10:$J$500,7,FALSE)),"",VLOOKUP(A175,'[1]Z04 支出决算表(财决04表)'!$A$10:$J$500,7,FALSE))</f>
        <v/>
      </c>
      <c r="G175" s="143" t="str">
        <f>IF(ISERROR(VLOOKUP(A175,'[1]Z04 支出决算表(财决04表)'!$A$10:$J$500,8,FALSE)),"",VLOOKUP(A175,'[1]Z04 支出决算表(财决04表)'!$A$10:$J$500,8,FALSE))</f>
        <v/>
      </c>
      <c r="H175" s="143" t="str">
        <f>IF(ISERROR(VLOOKUP(A175,'[1]Z04 支出决算表(财决04表)'!$A$10:$J$500,9,FALSE)),"",VLOOKUP(A175,'[1]Z04 支出决算表(财决04表)'!$A$10:$J$500,9,FALSE))</f>
        <v/>
      </c>
      <c r="I175" s="143" t="str">
        <f>IF(ISERROR(VLOOKUP(A175,'[1]Z04 支出决算表(财决04表)'!$A$10:$J$500,10,FALSE)),"",VLOOKUP(A175,'[1]Z04 支出决算表(财决04表)'!$A$10:$J$500,10,FALSE))</f>
        <v/>
      </c>
      <c r="J175" s="153">
        <f>'[1]Z04 支出决算表(财决04表)'!$A174</f>
        <v>0</v>
      </c>
      <c r="K175" s="154">
        <f>'[1]Z04 支出决算表(财决04表)'!$E174</f>
        <v>0</v>
      </c>
      <c r="L175" s="128" t="str">
        <f t="shared" si="5"/>
        <v/>
      </c>
    </row>
    <row r="176" ht="22.7" customHeight="1" spans="1:12">
      <c r="A176" s="140" t="str">
        <f t="shared" si="4"/>
        <v/>
      </c>
      <c r="B176" s="141"/>
      <c r="C176" s="142" t="str">
        <f>IF(ISERROR(VLOOKUP(A176,'[1]Z04 支出决算表(财决04表)'!$A$10:$J$500,4,FALSE)),"",VLOOKUP(A176,'[1]Z04 支出决算表(财决04表)'!$A$10:$J$500,4,FALSE))</f>
        <v/>
      </c>
      <c r="D176" s="143" t="str">
        <f>IF(ISERROR(VLOOKUP(A176,'[1]Z04 支出决算表(财决04表)'!$A$10:$J$500,5,FALSE)),"",VLOOKUP(A176,'[1]Z04 支出决算表(财决04表)'!$A$10:$J$500,5,FALSE))</f>
        <v/>
      </c>
      <c r="E176" s="143" t="str">
        <f>IF(ISERROR(VLOOKUP(A176,'[1]Z04 支出决算表(财决04表)'!$A$10:$J$500,6,FALSE)),"",VLOOKUP(A176,'[1]Z04 支出决算表(财决04表)'!$A$10:$J$500,6,FALSE))</f>
        <v/>
      </c>
      <c r="F176" s="143" t="str">
        <f>IF(ISERROR(VLOOKUP(A176,'[1]Z04 支出决算表(财决04表)'!$A$10:$J$500,7,FALSE)),"",VLOOKUP(A176,'[1]Z04 支出决算表(财决04表)'!$A$10:$J$500,7,FALSE))</f>
        <v/>
      </c>
      <c r="G176" s="143" t="str">
        <f>IF(ISERROR(VLOOKUP(A176,'[1]Z04 支出决算表(财决04表)'!$A$10:$J$500,8,FALSE)),"",VLOOKUP(A176,'[1]Z04 支出决算表(财决04表)'!$A$10:$J$500,8,FALSE))</f>
        <v/>
      </c>
      <c r="H176" s="143" t="str">
        <f>IF(ISERROR(VLOOKUP(A176,'[1]Z04 支出决算表(财决04表)'!$A$10:$J$500,9,FALSE)),"",VLOOKUP(A176,'[1]Z04 支出决算表(财决04表)'!$A$10:$J$500,9,FALSE))</f>
        <v/>
      </c>
      <c r="I176" s="143" t="str">
        <f>IF(ISERROR(VLOOKUP(A176,'[1]Z04 支出决算表(财决04表)'!$A$10:$J$500,10,FALSE)),"",VLOOKUP(A176,'[1]Z04 支出决算表(财决04表)'!$A$10:$J$500,10,FALSE))</f>
        <v/>
      </c>
      <c r="J176" s="153">
        <f>'[1]Z04 支出决算表(财决04表)'!$A175</f>
        <v>0</v>
      </c>
      <c r="K176" s="154">
        <f>'[1]Z04 支出决算表(财决04表)'!$E175</f>
        <v>0</v>
      </c>
      <c r="L176" s="128" t="str">
        <f t="shared" si="5"/>
        <v/>
      </c>
    </row>
    <row r="177" ht="22.7" customHeight="1" spans="1:12">
      <c r="A177" s="140" t="str">
        <f t="shared" si="4"/>
        <v/>
      </c>
      <c r="B177" s="141"/>
      <c r="C177" s="142" t="str">
        <f>IF(ISERROR(VLOOKUP(A177,'[1]Z04 支出决算表(财决04表)'!$A$10:$J$500,4,FALSE)),"",VLOOKUP(A177,'[1]Z04 支出决算表(财决04表)'!$A$10:$J$500,4,FALSE))</f>
        <v/>
      </c>
      <c r="D177" s="143" t="str">
        <f>IF(ISERROR(VLOOKUP(A177,'[1]Z04 支出决算表(财决04表)'!$A$10:$J$500,5,FALSE)),"",VLOOKUP(A177,'[1]Z04 支出决算表(财决04表)'!$A$10:$J$500,5,FALSE))</f>
        <v/>
      </c>
      <c r="E177" s="143" t="str">
        <f>IF(ISERROR(VLOOKUP(A177,'[1]Z04 支出决算表(财决04表)'!$A$10:$J$500,6,FALSE)),"",VLOOKUP(A177,'[1]Z04 支出决算表(财决04表)'!$A$10:$J$500,6,FALSE))</f>
        <v/>
      </c>
      <c r="F177" s="143" t="str">
        <f>IF(ISERROR(VLOOKUP(A177,'[1]Z04 支出决算表(财决04表)'!$A$10:$J$500,7,FALSE)),"",VLOOKUP(A177,'[1]Z04 支出决算表(财决04表)'!$A$10:$J$500,7,FALSE))</f>
        <v/>
      </c>
      <c r="G177" s="143" t="str">
        <f>IF(ISERROR(VLOOKUP(A177,'[1]Z04 支出决算表(财决04表)'!$A$10:$J$500,8,FALSE)),"",VLOOKUP(A177,'[1]Z04 支出决算表(财决04表)'!$A$10:$J$500,8,FALSE))</f>
        <v/>
      </c>
      <c r="H177" s="143" t="str">
        <f>IF(ISERROR(VLOOKUP(A177,'[1]Z04 支出决算表(财决04表)'!$A$10:$J$500,9,FALSE)),"",VLOOKUP(A177,'[1]Z04 支出决算表(财决04表)'!$A$10:$J$500,9,FALSE))</f>
        <v/>
      </c>
      <c r="I177" s="143" t="str">
        <f>IF(ISERROR(VLOOKUP(A177,'[1]Z04 支出决算表(财决04表)'!$A$10:$J$500,10,FALSE)),"",VLOOKUP(A177,'[1]Z04 支出决算表(财决04表)'!$A$10:$J$500,10,FALSE))</f>
        <v/>
      </c>
      <c r="J177" s="153">
        <f>'[1]Z04 支出决算表(财决04表)'!$A176</f>
        <v>0</v>
      </c>
      <c r="K177" s="154">
        <f>'[1]Z04 支出决算表(财决04表)'!$E176</f>
        <v>0</v>
      </c>
      <c r="L177" s="128" t="str">
        <f t="shared" si="5"/>
        <v/>
      </c>
    </row>
    <row r="178" ht="22.7" customHeight="1" spans="1:12">
      <c r="A178" s="140" t="str">
        <f t="shared" si="4"/>
        <v/>
      </c>
      <c r="B178" s="141"/>
      <c r="C178" s="142" t="str">
        <f>IF(ISERROR(VLOOKUP(A178,'[1]Z04 支出决算表(财决04表)'!$A$10:$J$500,4,FALSE)),"",VLOOKUP(A178,'[1]Z04 支出决算表(财决04表)'!$A$10:$J$500,4,FALSE))</f>
        <v/>
      </c>
      <c r="D178" s="143" t="str">
        <f>IF(ISERROR(VLOOKUP(A178,'[1]Z04 支出决算表(财决04表)'!$A$10:$J$500,5,FALSE)),"",VLOOKUP(A178,'[1]Z04 支出决算表(财决04表)'!$A$10:$J$500,5,FALSE))</f>
        <v/>
      </c>
      <c r="E178" s="143" t="str">
        <f>IF(ISERROR(VLOOKUP(A178,'[1]Z04 支出决算表(财决04表)'!$A$10:$J$500,6,FALSE)),"",VLOOKUP(A178,'[1]Z04 支出决算表(财决04表)'!$A$10:$J$500,6,FALSE))</f>
        <v/>
      </c>
      <c r="F178" s="143" t="str">
        <f>IF(ISERROR(VLOOKUP(A178,'[1]Z04 支出决算表(财决04表)'!$A$10:$J$500,7,FALSE)),"",VLOOKUP(A178,'[1]Z04 支出决算表(财决04表)'!$A$10:$J$500,7,FALSE))</f>
        <v/>
      </c>
      <c r="G178" s="143" t="str">
        <f>IF(ISERROR(VLOOKUP(A178,'[1]Z04 支出决算表(财决04表)'!$A$10:$J$500,8,FALSE)),"",VLOOKUP(A178,'[1]Z04 支出决算表(财决04表)'!$A$10:$J$500,8,FALSE))</f>
        <v/>
      </c>
      <c r="H178" s="143" t="str">
        <f>IF(ISERROR(VLOOKUP(A178,'[1]Z04 支出决算表(财决04表)'!$A$10:$J$500,9,FALSE)),"",VLOOKUP(A178,'[1]Z04 支出决算表(财决04表)'!$A$10:$J$500,9,FALSE))</f>
        <v/>
      </c>
      <c r="I178" s="143" t="str">
        <f>IF(ISERROR(VLOOKUP(A178,'[1]Z04 支出决算表(财决04表)'!$A$10:$J$500,10,FALSE)),"",VLOOKUP(A178,'[1]Z04 支出决算表(财决04表)'!$A$10:$J$500,10,FALSE))</f>
        <v/>
      </c>
      <c r="J178" s="153">
        <f>'[1]Z04 支出决算表(财决04表)'!$A177</f>
        <v>0</v>
      </c>
      <c r="K178" s="154">
        <f>'[1]Z04 支出决算表(财决04表)'!$E177</f>
        <v>0</v>
      </c>
      <c r="L178" s="128" t="str">
        <f t="shared" si="5"/>
        <v/>
      </c>
    </row>
    <row r="179" ht="22.7" customHeight="1" spans="1:12">
      <c r="A179" s="140" t="str">
        <f t="shared" si="4"/>
        <v/>
      </c>
      <c r="B179" s="141"/>
      <c r="C179" s="142" t="str">
        <f>IF(ISERROR(VLOOKUP(A179,'[1]Z04 支出决算表(财决04表)'!$A$10:$J$500,4,FALSE)),"",VLOOKUP(A179,'[1]Z04 支出决算表(财决04表)'!$A$10:$J$500,4,FALSE))</f>
        <v/>
      </c>
      <c r="D179" s="143" t="str">
        <f>IF(ISERROR(VLOOKUP(A179,'[1]Z04 支出决算表(财决04表)'!$A$10:$J$500,5,FALSE)),"",VLOOKUP(A179,'[1]Z04 支出决算表(财决04表)'!$A$10:$J$500,5,FALSE))</f>
        <v/>
      </c>
      <c r="E179" s="143" t="str">
        <f>IF(ISERROR(VLOOKUP(A179,'[1]Z04 支出决算表(财决04表)'!$A$10:$J$500,6,FALSE)),"",VLOOKUP(A179,'[1]Z04 支出决算表(财决04表)'!$A$10:$J$500,6,FALSE))</f>
        <v/>
      </c>
      <c r="F179" s="143" t="str">
        <f>IF(ISERROR(VLOOKUP(A179,'[1]Z04 支出决算表(财决04表)'!$A$10:$J$500,7,FALSE)),"",VLOOKUP(A179,'[1]Z04 支出决算表(财决04表)'!$A$10:$J$500,7,FALSE))</f>
        <v/>
      </c>
      <c r="G179" s="143" t="str">
        <f>IF(ISERROR(VLOOKUP(A179,'[1]Z04 支出决算表(财决04表)'!$A$10:$J$500,8,FALSE)),"",VLOOKUP(A179,'[1]Z04 支出决算表(财决04表)'!$A$10:$J$500,8,FALSE))</f>
        <v/>
      </c>
      <c r="H179" s="143" t="str">
        <f>IF(ISERROR(VLOOKUP(A179,'[1]Z04 支出决算表(财决04表)'!$A$10:$J$500,9,FALSE)),"",VLOOKUP(A179,'[1]Z04 支出决算表(财决04表)'!$A$10:$J$500,9,FALSE))</f>
        <v/>
      </c>
      <c r="I179" s="143" t="str">
        <f>IF(ISERROR(VLOOKUP(A179,'[1]Z04 支出决算表(财决04表)'!$A$10:$J$500,10,FALSE)),"",VLOOKUP(A179,'[1]Z04 支出决算表(财决04表)'!$A$10:$J$500,10,FALSE))</f>
        <v/>
      </c>
      <c r="J179" s="153">
        <f>'[1]Z04 支出决算表(财决04表)'!$A178</f>
        <v>0</v>
      </c>
      <c r="K179" s="154">
        <f>'[1]Z04 支出决算表(财决04表)'!$E178</f>
        <v>0</v>
      </c>
      <c r="L179" s="128" t="str">
        <f t="shared" si="5"/>
        <v/>
      </c>
    </row>
    <row r="180" ht="22.7" customHeight="1" spans="1:12">
      <c r="A180" s="140" t="str">
        <f t="shared" si="4"/>
        <v/>
      </c>
      <c r="B180" s="141"/>
      <c r="C180" s="142" t="str">
        <f>IF(ISERROR(VLOOKUP(A180,'[1]Z04 支出决算表(财决04表)'!$A$10:$J$500,4,FALSE)),"",VLOOKUP(A180,'[1]Z04 支出决算表(财决04表)'!$A$10:$J$500,4,FALSE))</f>
        <v/>
      </c>
      <c r="D180" s="143" t="str">
        <f>IF(ISERROR(VLOOKUP(A180,'[1]Z04 支出决算表(财决04表)'!$A$10:$J$500,5,FALSE)),"",VLOOKUP(A180,'[1]Z04 支出决算表(财决04表)'!$A$10:$J$500,5,FALSE))</f>
        <v/>
      </c>
      <c r="E180" s="143" t="str">
        <f>IF(ISERROR(VLOOKUP(A180,'[1]Z04 支出决算表(财决04表)'!$A$10:$J$500,6,FALSE)),"",VLOOKUP(A180,'[1]Z04 支出决算表(财决04表)'!$A$10:$J$500,6,FALSE))</f>
        <v/>
      </c>
      <c r="F180" s="143" t="str">
        <f>IF(ISERROR(VLOOKUP(A180,'[1]Z04 支出决算表(财决04表)'!$A$10:$J$500,7,FALSE)),"",VLOOKUP(A180,'[1]Z04 支出决算表(财决04表)'!$A$10:$J$500,7,FALSE))</f>
        <v/>
      </c>
      <c r="G180" s="143" t="str">
        <f>IF(ISERROR(VLOOKUP(A180,'[1]Z04 支出决算表(财决04表)'!$A$10:$J$500,8,FALSE)),"",VLOOKUP(A180,'[1]Z04 支出决算表(财决04表)'!$A$10:$J$500,8,FALSE))</f>
        <v/>
      </c>
      <c r="H180" s="143" t="str">
        <f>IF(ISERROR(VLOOKUP(A180,'[1]Z04 支出决算表(财决04表)'!$A$10:$J$500,9,FALSE)),"",VLOOKUP(A180,'[1]Z04 支出决算表(财决04表)'!$A$10:$J$500,9,FALSE))</f>
        <v/>
      </c>
      <c r="I180" s="143" t="str">
        <f>IF(ISERROR(VLOOKUP(A180,'[1]Z04 支出决算表(财决04表)'!$A$10:$J$500,10,FALSE)),"",VLOOKUP(A180,'[1]Z04 支出决算表(财决04表)'!$A$10:$J$500,10,FALSE))</f>
        <v/>
      </c>
      <c r="J180" s="153">
        <f>'[1]Z04 支出决算表(财决04表)'!$A179</f>
        <v>0</v>
      </c>
      <c r="K180" s="154">
        <f>'[1]Z04 支出决算表(财决04表)'!$E179</f>
        <v>0</v>
      </c>
      <c r="L180" s="128" t="str">
        <f t="shared" si="5"/>
        <v/>
      </c>
    </row>
    <row r="181" ht="22.7" customHeight="1" spans="1:12">
      <c r="A181" s="140" t="str">
        <f t="shared" si="4"/>
        <v/>
      </c>
      <c r="B181" s="141"/>
      <c r="C181" s="142" t="str">
        <f>IF(ISERROR(VLOOKUP(A181,'[1]Z04 支出决算表(财决04表)'!$A$10:$J$500,4,FALSE)),"",VLOOKUP(A181,'[1]Z04 支出决算表(财决04表)'!$A$10:$J$500,4,FALSE))</f>
        <v/>
      </c>
      <c r="D181" s="143" t="str">
        <f>IF(ISERROR(VLOOKUP(A181,'[1]Z04 支出决算表(财决04表)'!$A$10:$J$500,5,FALSE)),"",VLOOKUP(A181,'[1]Z04 支出决算表(财决04表)'!$A$10:$J$500,5,FALSE))</f>
        <v/>
      </c>
      <c r="E181" s="143" t="str">
        <f>IF(ISERROR(VLOOKUP(A181,'[1]Z04 支出决算表(财决04表)'!$A$10:$J$500,6,FALSE)),"",VLOOKUP(A181,'[1]Z04 支出决算表(财决04表)'!$A$10:$J$500,6,FALSE))</f>
        <v/>
      </c>
      <c r="F181" s="143" t="str">
        <f>IF(ISERROR(VLOOKUP(A181,'[1]Z04 支出决算表(财决04表)'!$A$10:$J$500,7,FALSE)),"",VLOOKUP(A181,'[1]Z04 支出决算表(财决04表)'!$A$10:$J$500,7,FALSE))</f>
        <v/>
      </c>
      <c r="G181" s="143" t="str">
        <f>IF(ISERROR(VLOOKUP(A181,'[1]Z04 支出决算表(财决04表)'!$A$10:$J$500,8,FALSE)),"",VLOOKUP(A181,'[1]Z04 支出决算表(财决04表)'!$A$10:$J$500,8,FALSE))</f>
        <v/>
      </c>
      <c r="H181" s="143" t="str">
        <f>IF(ISERROR(VLOOKUP(A181,'[1]Z04 支出决算表(财决04表)'!$A$10:$J$500,9,FALSE)),"",VLOOKUP(A181,'[1]Z04 支出决算表(财决04表)'!$A$10:$J$500,9,FALSE))</f>
        <v/>
      </c>
      <c r="I181" s="143" t="str">
        <f>IF(ISERROR(VLOOKUP(A181,'[1]Z04 支出决算表(财决04表)'!$A$10:$J$500,10,FALSE)),"",VLOOKUP(A181,'[1]Z04 支出决算表(财决04表)'!$A$10:$J$500,10,FALSE))</f>
        <v/>
      </c>
      <c r="J181" s="153">
        <f>'[1]Z04 支出决算表(财决04表)'!$A180</f>
        <v>0</v>
      </c>
      <c r="K181" s="154">
        <f>'[1]Z04 支出决算表(财决04表)'!$E180</f>
        <v>0</v>
      </c>
      <c r="L181" s="128" t="str">
        <f t="shared" si="5"/>
        <v/>
      </c>
    </row>
    <row r="182" ht="22.7" customHeight="1" spans="1:12">
      <c r="A182" s="140" t="str">
        <f t="shared" si="4"/>
        <v/>
      </c>
      <c r="B182" s="141"/>
      <c r="C182" s="142" t="str">
        <f>IF(ISERROR(VLOOKUP(A182,'[1]Z04 支出决算表(财决04表)'!$A$10:$J$500,4,FALSE)),"",VLOOKUP(A182,'[1]Z04 支出决算表(财决04表)'!$A$10:$J$500,4,FALSE))</f>
        <v/>
      </c>
      <c r="D182" s="143" t="str">
        <f>IF(ISERROR(VLOOKUP(A182,'[1]Z04 支出决算表(财决04表)'!$A$10:$J$500,5,FALSE)),"",VLOOKUP(A182,'[1]Z04 支出决算表(财决04表)'!$A$10:$J$500,5,FALSE))</f>
        <v/>
      </c>
      <c r="E182" s="143" t="str">
        <f>IF(ISERROR(VLOOKUP(A182,'[1]Z04 支出决算表(财决04表)'!$A$10:$J$500,6,FALSE)),"",VLOOKUP(A182,'[1]Z04 支出决算表(财决04表)'!$A$10:$J$500,6,FALSE))</f>
        <v/>
      </c>
      <c r="F182" s="143" t="str">
        <f>IF(ISERROR(VLOOKUP(A182,'[1]Z04 支出决算表(财决04表)'!$A$10:$J$500,7,FALSE)),"",VLOOKUP(A182,'[1]Z04 支出决算表(财决04表)'!$A$10:$J$500,7,FALSE))</f>
        <v/>
      </c>
      <c r="G182" s="143" t="str">
        <f>IF(ISERROR(VLOOKUP(A182,'[1]Z04 支出决算表(财决04表)'!$A$10:$J$500,8,FALSE)),"",VLOOKUP(A182,'[1]Z04 支出决算表(财决04表)'!$A$10:$J$500,8,FALSE))</f>
        <v/>
      </c>
      <c r="H182" s="143" t="str">
        <f>IF(ISERROR(VLOOKUP(A182,'[1]Z04 支出决算表(财决04表)'!$A$10:$J$500,9,FALSE)),"",VLOOKUP(A182,'[1]Z04 支出决算表(财决04表)'!$A$10:$J$500,9,FALSE))</f>
        <v/>
      </c>
      <c r="I182" s="143" t="str">
        <f>IF(ISERROR(VLOOKUP(A182,'[1]Z04 支出决算表(财决04表)'!$A$10:$J$500,10,FALSE)),"",VLOOKUP(A182,'[1]Z04 支出决算表(财决04表)'!$A$10:$J$500,10,FALSE))</f>
        <v/>
      </c>
      <c r="J182" s="153">
        <f>'[1]Z04 支出决算表(财决04表)'!$A181</f>
        <v>0</v>
      </c>
      <c r="K182" s="154">
        <f>'[1]Z04 支出决算表(财决04表)'!$E181</f>
        <v>0</v>
      </c>
      <c r="L182" s="128" t="str">
        <f t="shared" si="5"/>
        <v/>
      </c>
    </row>
    <row r="183" ht="22.7" customHeight="1" spans="1:12">
      <c r="A183" s="140" t="str">
        <f t="shared" si="4"/>
        <v/>
      </c>
      <c r="B183" s="141"/>
      <c r="C183" s="142" t="str">
        <f>IF(ISERROR(VLOOKUP(A183,'[1]Z04 支出决算表(财决04表)'!$A$10:$J$500,4,FALSE)),"",VLOOKUP(A183,'[1]Z04 支出决算表(财决04表)'!$A$10:$J$500,4,FALSE))</f>
        <v/>
      </c>
      <c r="D183" s="143" t="str">
        <f>IF(ISERROR(VLOOKUP(A183,'[1]Z04 支出决算表(财决04表)'!$A$10:$J$500,5,FALSE)),"",VLOOKUP(A183,'[1]Z04 支出决算表(财决04表)'!$A$10:$J$500,5,FALSE))</f>
        <v/>
      </c>
      <c r="E183" s="143" t="str">
        <f>IF(ISERROR(VLOOKUP(A183,'[1]Z04 支出决算表(财决04表)'!$A$10:$J$500,6,FALSE)),"",VLOOKUP(A183,'[1]Z04 支出决算表(财决04表)'!$A$10:$J$500,6,FALSE))</f>
        <v/>
      </c>
      <c r="F183" s="143" t="str">
        <f>IF(ISERROR(VLOOKUP(A183,'[1]Z04 支出决算表(财决04表)'!$A$10:$J$500,7,FALSE)),"",VLOOKUP(A183,'[1]Z04 支出决算表(财决04表)'!$A$10:$J$500,7,FALSE))</f>
        <v/>
      </c>
      <c r="G183" s="143" t="str">
        <f>IF(ISERROR(VLOOKUP(A183,'[1]Z04 支出决算表(财决04表)'!$A$10:$J$500,8,FALSE)),"",VLOOKUP(A183,'[1]Z04 支出决算表(财决04表)'!$A$10:$J$500,8,FALSE))</f>
        <v/>
      </c>
      <c r="H183" s="143" t="str">
        <f>IF(ISERROR(VLOOKUP(A183,'[1]Z04 支出决算表(财决04表)'!$A$10:$J$500,9,FALSE)),"",VLOOKUP(A183,'[1]Z04 支出决算表(财决04表)'!$A$10:$J$500,9,FALSE))</f>
        <v/>
      </c>
      <c r="I183" s="143" t="str">
        <f>IF(ISERROR(VLOOKUP(A183,'[1]Z04 支出决算表(财决04表)'!$A$10:$J$500,10,FALSE)),"",VLOOKUP(A183,'[1]Z04 支出决算表(财决04表)'!$A$10:$J$500,10,FALSE))</f>
        <v/>
      </c>
      <c r="J183" s="153">
        <f>'[1]Z04 支出决算表(财决04表)'!$A182</f>
        <v>0</v>
      </c>
      <c r="K183" s="154">
        <f>'[1]Z04 支出决算表(财决04表)'!$E182</f>
        <v>0</v>
      </c>
      <c r="L183" s="128" t="str">
        <f t="shared" si="5"/>
        <v/>
      </c>
    </row>
    <row r="184" ht="22.7" customHeight="1" spans="1:12">
      <c r="A184" s="140" t="str">
        <f t="shared" si="4"/>
        <v/>
      </c>
      <c r="B184" s="141"/>
      <c r="C184" s="142" t="str">
        <f>IF(ISERROR(VLOOKUP(A184,'[1]Z04 支出决算表(财决04表)'!$A$10:$J$500,4,FALSE)),"",VLOOKUP(A184,'[1]Z04 支出决算表(财决04表)'!$A$10:$J$500,4,FALSE))</f>
        <v/>
      </c>
      <c r="D184" s="143" t="str">
        <f>IF(ISERROR(VLOOKUP(A184,'[1]Z04 支出决算表(财决04表)'!$A$10:$J$500,5,FALSE)),"",VLOOKUP(A184,'[1]Z04 支出决算表(财决04表)'!$A$10:$J$500,5,FALSE))</f>
        <v/>
      </c>
      <c r="E184" s="143" t="str">
        <f>IF(ISERROR(VLOOKUP(A184,'[1]Z04 支出决算表(财决04表)'!$A$10:$J$500,6,FALSE)),"",VLOOKUP(A184,'[1]Z04 支出决算表(财决04表)'!$A$10:$J$500,6,FALSE))</f>
        <v/>
      </c>
      <c r="F184" s="143" t="str">
        <f>IF(ISERROR(VLOOKUP(A184,'[1]Z04 支出决算表(财决04表)'!$A$10:$J$500,7,FALSE)),"",VLOOKUP(A184,'[1]Z04 支出决算表(财决04表)'!$A$10:$J$500,7,FALSE))</f>
        <v/>
      </c>
      <c r="G184" s="143" t="str">
        <f>IF(ISERROR(VLOOKUP(A184,'[1]Z04 支出决算表(财决04表)'!$A$10:$J$500,8,FALSE)),"",VLOOKUP(A184,'[1]Z04 支出决算表(财决04表)'!$A$10:$J$500,8,FALSE))</f>
        <v/>
      </c>
      <c r="H184" s="143" t="str">
        <f>IF(ISERROR(VLOOKUP(A184,'[1]Z04 支出决算表(财决04表)'!$A$10:$J$500,9,FALSE)),"",VLOOKUP(A184,'[1]Z04 支出决算表(财决04表)'!$A$10:$J$500,9,FALSE))</f>
        <v/>
      </c>
      <c r="I184" s="143" t="str">
        <f>IF(ISERROR(VLOOKUP(A184,'[1]Z04 支出决算表(财决04表)'!$A$10:$J$500,10,FALSE)),"",VLOOKUP(A184,'[1]Z04 支出决算表(财决04表)'!$A$10:$J$500,10,FALSE))</f>
        <v/>
      </c>
      <c r="J184" s="153">
        <f>'[1]Z04 支出决算表(财决04表)'!$A183</f>
        <v>0</v>
      </c>
      <c r="K184" s="154">
        <f>'[1]Z04 支出决算表(财决04表)'!$E183</f>
        <v>0</v>
      </c>
      <c r="L184" s="128" t="str">
        <f t="shared" si="5"/>
        <v/>
      </c>
    </row>
    <row r="185" ht="22.7" customHeight="1" spans="1:12">
      <c r="A185" s="140" t="str">
        <f t="shared" si="4"/>
        <v/>
      </c>
      <c r="B185" s="141"/>
      <c r="C185" s="142" t="str">
        <f>IF(ISERROR(VLOOKUP(A185,'[1]Z04 支出决算表(财决04表)'!$A$10:$J$500,4,FALSE)),"",VLOOKUP(A185,'[1]Z04 支出决算表(财决04表)'!$A$10:$J$500,4,FALSE))</f>
        <v/>
      </c>
      <c r="D185" s="143" t="str">
        <f>IF(ISERROR(VLOOKUP(A185,'[1]Z04 支出决算表(财决04表)'!$A$10:$J$500,5,FALSE)),"",VLOOKUP(A185,'[1]Z04 支出决算表(财决04表)'!$A$10:$J$500,5,FALSE))</f>
        <v/>
      </c>
      <c r="E185" s="143" t="str">
        <f>IF(ISERROR(VLOOKUP(A185,'[1]Z04 支出决算表(财决04表)'!$A$10:$J$500,6,FALSE)),"",VLOOKUP(A185,'[1]Z04 支出决算表(财决04表)'!$A$10:$J$500,6,FALSE))</f>
        <v/>
      </c>
      <c r="F185" s="143" t="str">
        <f>IF(ISERROR(VLOOKUP(A185,'[1]Z04 支出决算表(财决04表)'!$A$10:$J$500,7,FALSE)),"",VLOOKUP(A185,'[1]Z04 支出决算表(财决04表)'!$A$10:$J$500,7,FALSE))</f>
        <v/>
      </c>
      <c r="G185" s="143" t="str">
        <f>IF(ISERROR(VLOOKUP(A185,'[1]Z04 支出决算表(财决04表)'!$A$10:$J$500,8,FALSE)),"",VLOOKUP(A185,'[1]Z04 支出决算表(财决04表)'!$A$10:$J$500,8,FALSE))</f>
        <v/>
      </c>
      <c r="H185" s="143" t="str">
        <f>IF(ISERROR(VLOOKUP(A185,'[1]Z04 支出决算表(财决04表)'!$A$10:$J$500,9,FALSE)),"",VLOOKUP(A185,'[1]Z04 支出决算表(财决04表)'!$A$10:$J$500,9,FALSE))</f>
        <v/>
      </c>
      <c r="I185" s="143" t="str">
        <f>IF(ISERROR(VLOOKUP(A185,'[1]Z04 支出决算表(财决04表)'!$A$10:$J$500,10,FALSE)),"",VLOOKUP(A185,'[1]Z04 支出决算表(财决04表)'!$A$10:$J$500,10,FALSE))</f>
        <v/>
      </c>
      <c r="J185" s="153">
        <f>'[1]Z04 支出决算表(财决04表)'!$A184</f>
        <v>0</v>
      </c>
      <c r="K185" s="154">
        <f>'[1]Z04 支出决算表(财决04表)'!$E184</f>
        <v>0</v>
      </c>
      <c r="L185" s="128" t="str">
        <f t="shared" si="5"/>
        <v/>
      </c>
    </row>
    <row r="186" ht="22.7" customHeight="1" spans="1:12">
      <c r="A186" s="140" t="str">
        <f t="shared" si="4"/>
        <v/>
      </c>
      <c r="B186" s="141"/>
      <c r="C186" s="142" t="str">
        <f>IF(ISERROR(VLOOKUP(A186,'[1]Z04 支出决算表(财决04表)'!$A$10:$J$500,4,FALSE)),"",VLOOKUP(A186,'[1]Z04 支出决算表(财决04表)'!$A$10:$J$500,4,FALSE))</f>
        <v/>
      </c>
      <c r="D186" s="143" t="str">
        <f>IF(ISERROR(VLOOKUP(A186,'[1]Z04 支出决算表(财决04表)'!$A$10:$J$500,5,FALSE)),"",VLOOKUP(A186,'[1]Z04 支出决算表(财决04表)'!$A$10:$J$500,5,FALSE))</f>
        <v/>
      </c>
      <c r="E186" s="143" t="str">
        <f>IF(ISERROR(VLOOKUP(A186,'[1]Z04 支出决算表(财决04表)'!$A$10:$J$500,6,FALSE)),"",VLOOKUP(A186,'[1]Z04 支出决算表(财决04表)'!$A$10:$J$500,6,FALSE))</f>
        <v/>
      </c>
      <c r="F186" s="143" t="str">
        <f>IF(ISERROR(VLOOKUP(A186,'[1]Z04 支出决算表(财决04表)'!$A$10:$J$500,7,FALSE)),"",VLOOKUP(A186,'[1]Z04 支出决算表(财决04表)'!$A$10:$J$500,7,FALSE))</f>
        <v/>
      </c>
      <c r="G186" s="143" t="str">
        <f>IF(ISERROR(VLOOKUP(A186,'[1]Z04 支出决算表(财决04表)'!$A$10:$J$500,8,FALSE)),"",VLOOKUP(A186,'[1]Z04 支出决算表(财决04表)'!$A$10:$J$500,8,FALSE))</f>
        <v/>
      </c>
      <c r="H186" s="143" t="str">
        <f>IF(ISERROR(VLOOKUP(A186,'[1]Z04 支出决算表(财决04表)'!$A$10:$J$500,9,FALSE)),"",VLOOKUP(A186,'[1]Z04 支出决算表(财决04表)'!$A$10:$J$500,9,FALSE))</f>
        <v/>
      </c>
      <c r="I186" s="143" t="str">
        <f>IF(ISERROR(VLOOKUP(A186,'[1]Z04 支出决算表(财决04表)'!$A$10:$J$500,10,FALSE)),"",VLOOKUP(A186,'[1]Z04 支出决算表(财决04表)'!$A$10:$J$500,10,FALSE))</f>
        <v/>
      </c>
      <c r="J186" s="153">
        <f>'[1]Z04 支出决算表(财决04表)'!$A185</f>
        <v>0</v>
      </c>
      <c r="K186" s="154">
        <f>'[1]Z04 支出决算表(财决04表)'!$E185</f>
        <v>0</v>
      </c>
      <c r="L186" s="128" t="str">
        <f t="shared" si="5"/>
        <v/>
      </c>
    </row>
    <row r="187" ht="22.7" customHeight="1" spans="1:12">
      <c r="A187" s="140" t="str">
        <f t="shared" si="4"/>
        <v/>
      </c>
      <c r="B187" s="141"/>
      <c r="C187" s="142" t="str">
        <f>IF(ISERROR(VLOOKUP(A187,'[1]Z04 支出决算表(财决04表)'!$A$10:$J$500,4,FALSE)),"",VLOOKUP(A187,'[1]Z04 支出决算表(财决04表)'!$A$10:$J$500,4,FALSE))</f>
        <v/>
      </c>
      <c r="D187" s="143" t="str">
        <f>IF(ISERROR(VLOOKUP(A187,'[1]Z04 支出决算表(财决04表)'!$A$10:$J$500,5,FALSE)),"",VLOOKUP(A187,'[1]Z04 支出决算表(财决04表)'!$A$10:$J$500,5,FALSE))</f>
        <v/>
      </c>
      <c r="E187" s="143" t="str">
        <f>IF(ISERROR(VLOOKUP(A187,'[1]Z04 支出决算表(财决04表)'!$A$10:$J$500,6,FALSE)),"",VLOOKUP(A187,'[1]Z04 支出决算表(财决04表)'!$A$10:$J$500,6,FALSE))</f>
        <v/>
      </c>
      <c r="F187" s="143" t="str">
        <f>IF(ISERROR(VLOOKUP(A187,'[1]Z04 支出决算表(财决04表)'!$A$10:$J$500,7,FALSE)),"",VLOOKUP(A187,'[1]Z04 支出决算表(财决04表)'!$A$10:$J$500,7,FALSE))</f>
        <v/>
      </c>
      <c r="G187" s="143" t="str">
        <f>IF(ISERROR(VLOOKUP(A187,'[1]Z04 支出决算表(财决04表)'!$A$10:$J$500,8,FALSE)),"",VLOOKUP(A187,'[1]Z04 支出决算表(财决04表)'!$A$10:$J$500,8,FALSE))</f>
        <v/>
      </c>
      <c r="H187" s="143" t="str">
        <f>IF(ISERROR(VLOOKUP(A187,'[1]Z04 支出决算表(财决04表)'!$A$10:$J$500,9,FALSE)),"",VLOOKUP(A187,'[1]Z04 支出决算表(财决04表)'!$A$10:$J$500,9,FALSE))</f>
        <v/>
      </c>
      <c r="I187" s="143" t="str">
        <f>IF(ISERROR(VLOOKUP(A187,'[1]Z04 支出决算表(财决04表)'!$A$10:$J$500,10,FALSE)),"",VLOOKUP(A187,'[1]Z04 支出决算表(财决04表)'!$A$10:$J$500,10,FALSE))</f>
        <v/>
      </c>
      <c r="J187" s="153">
        <f>'[1]Z04 支出决算表(财决04表)'!$A186</f>
        <v>0</v>
      </c>
      <c r="K187" s="154">
        <f>'[1]Z04 支出决算表(财决04表)'!$E186</f>
        <v>0</v>
      </c>
      <c r="L187" s="128" t="str">
        <f t="shared" si="5"/>
        <v/>
      </c>
    </row>
    <row r="188" ht="22.7" customHeight="1" spans="1:12">
      <c r="A188" s="140" t="str">
        <f t="shared" si="4"/>
        <v/>
      </c>
      <c r="B188" s="141"/>
      <c r="C188" s="142" t="str">
        <f>IF(ISERROR(VLOOKUP(A188,'[1]Z04 支出决算表(财决04表)'!$A$10:$J$500,4,FALSE)),"",VLOOKUP(A188,'[1]Z04 支出决算表(财决04表)'!$A$10:$J$500,4,FALSE))</f>
        <v/>
      </c>
      <c r="D188" s="143" t="str">
        <f>IF(ISERROR(VLOOKUP(A188,'[1]Z04 支出决算表(财决04表)'!$A$10:$J$500,5,FALSE)),"",VLOOKUP(A188,'[1]Z04 支出决算表(财决04表)'!$A$10:$J$500,5,FALSE))</f>
        <v/>
      </c>
      <c r="E188" s="143" t="str">
        <f>IF(ISERROR(VLOOKUP(A188,'[1]Z04 支出决算表(财决04表)'!$A$10:$J$500,6,FALSE)),"",VLOOKUP(A188,'[1]Z04 支出决算表(财决04表)'!$A$10:$J$500,6,FALSE))</f>
        <v/>
      </c>
      <c r="F188" s="143" t="str">
        <f>IF(ISERROR(VLOOKUP(A188,'[1]Z04 支出决算表(财决04表)'!$A$10:$J$500,7,FALSE)),"",VLOOKUP(A188,'[1]Z04 支出决算表(财决04表)'!$A$10:$J$500,7,FALSE))</f>
        <v/>
      </c>
      <c r="G188" s="143" t="str">
        <f>IF(ISERROR(VLOOKUP(A188,'[1]Z04 支出决算表(财决04表)'!$A$10:$J$500,8,FALSE)),"",VLOOKUP(A188,'[1]Z04 支出决算表(财决04表)'!$A$10:$J$500,8,FALSE))</f>
        <v/>
      </c>
      <c r="H188" s="143" t="str">
        <f>IF(ISERROR(VLOOKUP(A188,'[1]Z04 支出决算表(财决04表)'!$A$10:$J$500,9,FALSE)),"",VLOOKUP(A188,'[1]Z04 支出决算表(财决04表)'!$A$10:$J$500,9,FALSE))</f>
        <v/>
      </c>
      <c r="I188" s="143" t="str">
        <f>IF(ISERROR(VLOOKUP(A188,'[1]Z04 支出决算表(财决04表)'!$A$10:$J$500,10,FALSE)),"",VLOOKUP(A188,'[1]Z04 支出决算表(财决04表)'!$A$10:$J$500,10,FALSE))</f>
        <v/>
      </c>
      <c r="J188" s="153">
        <f>'[1]Z04 支出决算表(财决04表)'!$A187</f>
        <v>0</v>
      </c>
      <c r="K188" s="154">
        <f>'[1]Z04 支出决算表(财决04表)'!$E187</f>
        <v>0</v>
      </c>
      <c r="L188" s="128" t="str">
        <f t="shared" si="5"/>
        <v/>
      </c>
    </row>
    <row r="189" ht="22.7" customHeight="1" spans="1:12">
      <c r="A189" s="140" t="str">
        <f t="shared" si="4"/>
        <v/>
      </c>
      <c r="B189" s="141"/>
      <c r="C189" s="142" t="str">
        <f>IF(ISERROR(VLOOKUP(A189,'[1]Z04 支出决算表(财决04表)'!$A$10:$J$500,4,FALSE)),"",VLOOKUP(A189,'[1]Z04 支出决算表(财决04表)'!$A$10:$J$500,4,FALSE))</f>
        <v/>
      </c>
      <c r="D189" s="143" t="str">
        <f>IF(ISERROR(VLOOKUP(A189,'[1]Z04 支出决算表(财决04表)'!$A$10:$J$500,5,FALSE)),"",VLOOKUP(A189,'[1]Z04 支出决算表(财决04表)'!$A$10:$J$500,5,FALSE))</f>
        <v/>
      </c>
      <c r="E189" s="143" t="str">
        <f>IF(ISERROR(VLOOKUP(A189,'[1]Z04 支出决算表(财决04表)'!$A$10:$J$500,6,FALSE)),"",VLOOKUP(A189,'[1]Z04 支出决算表(财决04表)'!$A$10:$J$500,6,FALSE))</f>
        <v/>
      </c>
      <c r="F189" s="143" t="str">
        <f>IF(ISERROR(VLOOKUP(A189,'[1]Z04 支出决算表(财决04表)'!$A$10:$J$500,7,FALSE)),"",VLOOKUP(A189,'[1]Z04 支出决算表(财决04表)'!$A$10:$J$500,7,FALSE))</f>
        <v/>
      </c>
      <c r="G189" s="143" t="str">
        <f>IF(ISERROR(VLOOKUP(A189,'[1]Z04 支出决算表(财决04表)'!$A$10:$J$500,8,FALSE)),"",VLOOKUP(A189,'[1]Z04 支出决算表(财决04表)'!$A$10:$J$500,8,FALSE))</f>
        <v/>
      </c>
      <c r="H189" s="143" t="str">
        <f>IF(ISERROR(VLOOKUP(A189,'[1]Z04 支出决算表(财决04表)'!$A$10:$J$500,9,FALSE)),"",VLOOKUP(A189,'[1]Z04 支出决算表(财决04表)'!$A$10:$J$500,9,FALSE))</f>
        <v/>
      </c>
      <c r="I189" s="143" t="str">
        <f>IF(ISERROR(VLOOKUP(A189,'[1]Z04 支出决算表(财决04表)'!$A$10:$J$500,10,FALSE)),"",VLOOKUP(A189,'[1]Z04 支出决算表(财决04表)'!$A$10:$J$500,10,FALSE))</f>
        <v/>
      </c>
      <c r="J189" s="153">
        <f>'[1]Z04 支出决算表(财决04表)'!$A188</f>
        <v>0</v>
      </c>
      <c r="K189" s="154">
        <f>'[1]Z04 支出决算表(财决04表)'!$E188</f>
        <v>0</v>
      </c>
      <c r="L189" s="128" t="str">
        <f t="shared" si="5"/>
        <v/>
      </c>
    </row>
    <row r="190" ht="22.7" customHeight="1" spans="1:12">
      <c r="A190" s="140" t="str">
        <f t="shared" si="4"/>
        <v/>
      </c>
      <c r="B190" s="141"/>
      <c r="C190" s="142" t="str">
        <f>IF(ISERROR(VLOOKUP(A190,'[1]Z04 支出决算表(财决04表)'!$A$10:$J$500,4,FALSE)),"",VLOOKUP(A190,'[1]Z04 支出决算表(财决04表)'!$A$10:$J$500,4,FALSE))</f>
        <v/>
      </c>
      <c r="D190" s="143" t="str">
        <f>IF(ISERROR(VLOOKUP(A190,'[1]Z04 支出决算表(财决04表)'!$A$10:$J$500,5,FALSE)),"",VLOOKUP(A190,'[1]Z04 支出决算表(财决04表)'!$A$10:$J$500,5,FALSE))</f>
        <v/>
      </c>
      <c r="E190" s="143" t="str">
        <f>IF(ISERROR(VLOOKUP(A190,'[1]Z04 支出决算表(财决04表)'!$A$10:$J$500,6,FALSE)),"",VLOOKUP(A190,'[1]Z04 支出决算表(财决04表)'!$A$10:$J$500,6,FALSE))</f>
        <v/>
      </c>
      <c r="F190" s="143" t="str">
        <f>IF(ISERROR(VLOOKUP(A190,'[1]Z04 支出决算表(财决04表)'!$A$10:$J$500,7,FALSE)),"",VLOOKUP(A190,'[1]Z04 支出决算表(财决04表)'!$A$10:$J$500,7,FALSE))</f>
        <v/>
      </c>
      <c r="G190" s="143" t="str">
        <f>IF(ISERROR(VLOOKUP(A190,'[1]Z04 支出决算表(财决04表)'!$A$10:$J$500,8,FALSE)),"",VLOOKUP(A190,'[1]Z04 支出决算表(财决04表)'!$A$10:$J$500,8,FALSE))</f>
        <v/>
      </c>
      <c r="H190" s="143" t="str">
        <f>IF(ISERROR(VLOOKUP(A190,'[1]Z04 支出决算表(财决04表)'!$A$10:$J$500,9,FALSE)),"",VLOOKUP(A190,'[1]Z04 支出决算表(财决04表)'!$A$10:$J$500,9,FALSE))</f>
        <v/>
      </c>
      <c r="I190" s="143" t="str">
        <f>IF(ISERROR(VLOOKUP(A190,'[1]Z04 支出决算表(财决04表)'!$A$10:$J$500,10,FALSE)),"",VLOOKUP(A190,'[1]Z04 支出决算表(财决04表)'!$A$10:$J$500,10,FALSE))</f>
        <v/>
      </c>
      <c r="J190" s="153">
        <f>'[1]Z04 支出决算表(财决04表)'!$A189</f>
        <v>0</v>
      </c>
      <c r="K190" s="154">
        <f>'[1]Z04 支出决算表(财决04表)'!$E189</f>
        <v>0</v>
      </c>
      <c r="L190" s="128" t="str">
        <f t="shared" si="5"/>
        <v/>
      </c>
    </row>
    <row r="191" ht="22.7" customHeight="1" spans="1:12">
      <c r="A191" s="140" t="str">
        <f t="shared" si="4"/>
        <v/>
      </c>
      <c r="B191" s="141"/>
      <c r="C191" s="142" t="str">
        <f>IF(ISERROR(VLOOKUP(A191,'[1]Z04 支出决算表(财决04表)'!$A$10:$J$500,4,FALSE)),"",VLOOKUP(A191,'[1]Z04 支出决算表(财决04表)'!$A$10:$J$500,4,FALSE))</f>
        <v/>
      </c>
      <c r="D191" s="143" t="str">
        <f>IF(ISERROR(VLOOKUP(A191,'[1]Z04 支出决算表(财决04表)'!$A$10:$J$500,5,FALSE)),"",VLOOKUP(A191,'[1]Z04 支出决算表(财决04表)'!$A$10:$J$500,5,FALSE))</f>
        <v/>
      </c>
      <c r="E191" s="143" t="str">
        <f>IF(ISERROR(VLOOKUP(A191,'[1]Z04 支出决算表(财决04表)'!$A$10:$J$500,6,FALSE)),"",VLOOKUP(A191,'[1]Z04 支出决算表(财决04表)'!$A$10:$J$500,6,FALSE))</f>
        <v/>
      </c>
      <c r="F191" s="143" t="str">
        <f>IF(ISERROR(VLOOKUP(A191,'[1]Z04 支出决算表(财决04表)'!$A$10:$J$500,7,FALSE)),"",VLOOKUP(A191,'[1]Z04 支出决算表(财决04表)'!$A$10:$J$500,7,FALSE))</f>
        <v/>
      </c>
      <c r="G191" s="143" t="str">
        <f>IF(ISERROR(VLOOKUP(A191,'[1]Z04 支出决算表(财决04表)'!$A$10:$J$500,8,FALSE)),"",VLOOKUP(A191,'[1]Z04 支出决算表(财决04表)'!$A$10:$J$500,8,FALSE))</f>
        <v/>
      </c>
      <c r="H191" s="143" t="str">
        <f>IF(ISERROR(VLOOKUP(A191,'[1]Z04 支出决算表(财决04表)'!$A$10:$J$500,9,FALSE)),"",VLOOKUP(A191,'[1]Z04 支出决算表(财决04表)'!$A$10:$J$500,9,FALSE))</f>
        <v/>
      </c>
      <c r="I191" s="143" t="str">
        <f>IF(ISERROR(VLOOKUP(A191,'[1]Z04 支出决算表(财决04表)'!$A$10:$J$500,10,FALSE)),"",VLOOKUP(A191,'[1]Z04 支出决算表(财决04表)'!$A$10:$J$500,10,FALSE))</f>
        <v/>
      </c>
      <c r="J191" s="153">
        <f>'[1]Z04 支出决算表(财决04表)'!$A190</f>
        <v>0</v>
      </c>
      <c r="K191" s="154">
        <f>'[1]Z04 支出决算表(财决04表)'!$E190</f>
        <v>0</v>
      </c>
      <c r="L191" s="128" t="str">
        <f t="shared" si="5"/>
        <v/>
      </c>
    </row>
    <row r="192" ht="22.7" customHeight="1" spans="1:12">
      <c r="A192" s="140" t="str">
        <f t="shared" si="4"/>
        <v/>
      </c>
      <c r="B192" s="141"/>
      <c r="C192" s="142" t="str">
        <f>IF(ISERROR(VLOOKUP(A192,'[1]Z04 支出决算表(财决04表)'!$A$10:$J$500,4,FALSE)),"",VLOOKUP(A192,'[1]Z04 支出决算表(财决04表)'!$A$10:$J$500,4,FALSE))</f>
        <v/>
      </c>
      <c r="D192" s="143" t="str">
        <f>IF(ISERROR(VLOOKUP(A192,'[1]Z04 支出决算表(财决04表)'!$A$10:$J$500,5,FALSE)),"",VLOOKUP(A192,'[1]Z04 支出决算表(财决04表)'!$A$10:$J$500,5,FALSE))</f>
        <v/>
      </c>
      <c r="E192" s="143" t="str">
        <f>IF(ISERROR(VLOOKUP(A192,'[1]Z04 支出决算表(财决04表)'!$A$10:$J$500,6,FALSE)),"",VLOOKUP(A192,'[1]Z04 支出决算表(财决04表)'!$A$10:$J$500,6,FALSE))</f>
        <v/>
      </c>
      <c r="F192" s="143" t="str">
        <f>IF(ISERROR(VLOOKUP(A192,'[1]Z04 支出决算表(财决04表)'!$A$10:$J$500,7,FALSE)),"",VLOOKUP(A192,'[1]Z04 支出决算表(财决04表)'!$A$10:$J$500,7,FALSE))</f>
        <v/>
      </c>
      <c r="G192" s="143" t="str">
        <f>IF(ISERROR(VLOOKUP(A192,'[1]Z04 支出决算表(财决04表)'!$A$10:$J$500,8,FALSE)),"",VLOOKUP(A192,'[1]Z04 支出决算表(财决04表)'!$A$10:$J$500,8,FALSE))</f>
        <v/>
      </c>
      <c r="H192" s="143" t="str">
        <f>IF(ISERROR(VLOOKUP(A192,'[1]Z04 支出决算表(财决04表)'!$A$10:$J$500,9,FALSE)),"",VLOOKUP(A192,'[1]Z04 支出决算表(财决04表)'!$A$10:$J$500,9,FALSE))</f>
        <v/>
      </c>
      <c r="I192" s="143" t="str">
        <f>IF(ISERROR(VLOOKUP(A192,'[1]Z04 支出决算表(财决04表)'!$A$10:$J$500,10,FALSE)),"",VLOOKUP(A192,'[1]Z04 支出决算表(财决04表)'!$A$10:$J$500,10,FALSE))</f>
        <v/>
      </c>
      <c r="J192" s="153">
        <f>'[1]Z04 支出决算表(财决04表)'!$A191</f>
        <v>0</v>
      </c>
      <c r="K192" s="154">
        <f>'[1]Z04 支出决算表(财决04表)'!$E191</f>
        <v>0</v>
      </c>
      <c r="L192" s="128" t="str">
        <f t="shared" si="5"/>
        <v/>
      </c>
    </row>
    <row r="193" ht="22.7" customHeight="1" spans="1:12">
      <c r="A193" s="140" t="str">
        <f t="shared" si="4"/>
        <v/>
      </c>
      <c r="B193" s="141"/>
      <c r="C193" s="142" t="str">
        <f>IF(ISERROR(VLOOKUP(A193,'[1]Z04 支出决算表(财决04表)'!$A$10:$J$500,4,FALSE)),"",VLOOKUP(A193,'[1]Z04 支出决算表(财决04表)'!$A$10:$J$500,4,FALSE))</f>
        <v/>
      </c>
      <c r="D193" s="143" t="str">
        <f>IF(ISERROR(VLOOKUP(A193,'[1]Z04 支出决算表(财决04表)'!$A$10:$J$500,5,FALSE)),"",VLOOKUP(A193,'[1]Z04 支出决算表(财决04表)'!$A$10:$J$500,5,FALSE))</f>
        <v/>
      </c>
      <c r="E193" s="143" t="str">
        <f>IF(ISERROR(VLOOKUP(A193,'[1]Z04 支出决算表(财决04表)'!$A$10:$J$500,6,FALSE)),"",VLOOKUP(A193,'[1]Z04 支出决算表(财决04表)'!$A$10:$J$500,6,FALSE))</f>
        <v/>
      </c>
      <c r="F193" s="143" t="str">
        <f>IF(ISERROR(VLOOKUP(A193,'[1]Z04 支出决算表(财决04表)'!$A$10:$J$500,7,FALSE)),"",VLOOKUP(A193,'[1]Z04 支出决算表(财决04表)'!$A$10:$J$500,7,FALSE))</f>
        <v/>
      </c>
      <c r="G193" s="143" t="str">
        <f>IF(ISERROR(VLOOKUP(A193,'[1]Z04 支出决算表(财决04表)'!$A$10:$J$500,8,FALSE)),"",VLOOKUP(A193,'[1]Z04 支出决算表(财决04表)'!$A$10:$J$500,8,FALSE))</f>
        <v/>
      </c>
      <c r="H193" s="143" t="str">
        <f>IF(ISERROR(VLOOKUP(A193,'[1]Z04 支出决算表(财决04表)'!$A$10:$J$500,9,FALSE)),"",VLOOKUP(A193,'[1]Z04 支出决算表(财决04表)'!$A$10:$J$500,9,FALSE))</f>
        <v/>
      </c>
      <c r="I193" s="143" t="str">
        <f>IF(ISERROR(VLOOKUP(A193,'[1]Z04 支出决算表(财决04表)'!$A$10:$J$500,10,FALSE)),"",VLOOKUP(A193,'[1]Z04 支出决算表(财决04表)'!$A$10:$J$500,10,FALSE))</f>
        <v/>
      </c>
      <c r="J193" s="153">
        <f>'[1]Z04 支出决算表(财决04表)'!$A192</f>
        <v>0</v>
      </c>
      <c r="K193" s="154">
        <f>'[1]Z04 支出决算表(财决04表)'!$E192</f>
        <v>0</v>
      </c>
      <c r="L193" s="128" t="str">
        <f t="shared" si="5"/>
        <v/>
      </c>
    </row>
    <row r="194" ht="22.7" customHeight="1" spans="1:12">
      <c r="A194" s="140" t="str">
        <f t="shared" si="4"/>
        <v/>
      </c>
      <c r="B194" s="141"/>
      <c r="C194" s="142" t="str">
        <f>IF(ISERROR(VLOOKUP(A194,'[1]Z04 支出决算表(财决04表)'!$A$10:$J$500,4,FALSE)),"",VLOOKUP(A194,'[1]Z04 支出决算表(财决04表)'!$A$10:$J$500,4,FALSE))</f>
        <v/>
      </c>
      <c r="D194" s="143" t="str">
        <f>IF(ISERROR(VLOOKUP(A194,'[1]Z04 支出决算表(财决04表)'!$A$10:$J$500,5,FALSE)),"",VLOOKUP(A194,'[1]Z04 支出决算表(财决04表)'!$A$10:$J$500,5,FALSE))</f>
        <v/>
      </c>
      <c r="E194" s="143" t="str">
        <f>IF(ISERROR(VLOOKUP(A194,'[1]Z04 支出决算表(财决04表)'!$A$10:$J$500,6,FALSE)),"",VLOOKUP(A194,'[1]Z04 支出决算表(财决04表)'!$A$10:$J$500,6,FALSE))</f>
        <v/>
      </c>
      <c r="F194" s="143" t="str">
        <f>IF(ISERROR(VLOOKUP(A194,'[1]Z04 支出决算表(财决04表)'!$A$10:$J$500,7,FALSE)),"",VLOOKUP(A194,'[1]Z04 支出决算表(财决04表)'!$A$10:$J$500,7,FALSE))</f>
        <v/>
      </c>
      <c r="G194" s="143" t="str">
        <f>IF(ISERROR(VLOOKUP(A194,'[1]Z04 支出决算表(财决04表)'!$A$10:$J$500,8,FALSE)),"",VLOOKUP(A194,'[1]Z04 支出决算表(财决04表)'!$A$10:$J$500,8,FALSE))</f>
        <v/>
      </c>
      <c r="H194" s="143" t="str">
        <f>IF(ISERROR(VLOOKUP(A194,'[1]Z04 支出决算表(财决04表)'!$A$10:$J$500,9,FALSE)),"",VLOOKUP(A194,'[1]Z04 支出决算表(财决04表)'!$A$10:$J$500,9,FALSE))</f>
        <v/>
      </c>
      <c r="I194" s="143" t="str">
        <f>IF(ISERROR(VLOOKUP(A194,'[1]Z04 支出决算表(财决04表)'!$A$10:$J$500,10,FALSE)),"",VLOOKUP(A194,'[1]Z04 支出决算表(财决04表)'!$A$10:$J$500,10,FALSE))</f>
        <v/>
      </c>
      <c r="J194" s="153">
        <f>'[1]Z04 支出决算表(财决04表)'!$A193</f>
        <v>0</v>
      </c>
      <c r="K194" s="154">
        <f>'[1]Z04 支出决算表(财决04表)'!$E193</f>
        <v>0</v>
      </c>
      <c r="L194" s="128" t="str">
        <f t="shared" si="5"/>
        <v/>
      </c>
    </row>
    <row r="195" ht="22.7" customHeight="1" spans="1:12">
      <c r="A195" s="140" t="str">
        <f t="shared" si="4"/>
        <v/>
      </c>
      <c r="B195" s="141"/>
      <c r="C195" s="142" t="str">
        <f>IF(ISERROR(VLOOKUP(A195,'[1]Z04 支出决算表(财决04表)'!$A$10:$J$500,4,FALSE)),"",VLOOKUP(A195,'[1]Z04 支出决算表(财决04表)'!$A$10:$J$500,4,FALSE))</f>
        <v/>
      </c>
      <c r="D195" s="143" t="str">
        <f>IF(ISERROR(VLOOKUP(A195,'[1]Z04 支出决算表(财决04表)'!$A$10:$J$500,5,FALSE)),"",VLOOKUP(A195,'[1]Z04 支出决算表(财决04表)'!$A$10:$J$500,5,FALSE))</f>
        <v/>
      </c>
      <c r="E195" s="143" t="str">
        <f>IF(ISERROR(VLOOKUP(A195,'[1]Z04 支出决算表(财决04表)'!$A$10:$J$500,6,FALSE)),"",VLOOKUP(A195,'[1]Z04 支出决算表(财决04表)'!$A$10:$J$500,6,FALSE))</f>
        <v/>
      </c>
      <c r="F195" s="143" t="str">
        <f>IF(ISERROR(VLOOKUP(A195,'[1]Z04 支出决算表(财决04表)'!$A$10:$J$500,7,FALSE)),"",VLOOKUP(A195,'[1]Z04 支出决算表(财决04表)'!$A$10:$J$500,7,FALSE))</f>
        <v/>
      </c>
      <c r="G195" s="143" t="str">
        <f>IF(ISERROR(VLOOKUP(A195,'[1]Z04 支出决算表(财决04表)'!$A$10:$J$500,8,FALSE)),"",VLOOKUP(A195,'[1]Z04 支出决算表(财决04表)'!$A$10:$J$500,8,FALSE))</f>
        <v/>
      </c>
      <c r="H195" s="143" t="str">
        <f>IF(ISERROR(VLOOKUP(A195,'[1]Z04 支出决算表(财决04表)'!$A$10:$J$500,9,FALSE)),"",VLOOKUP(A195,'[1]Z04 支出决算表(财决04表)'!$A$10:$J$500,9,FALSE))</f>
        <v/>
      </c>
      <c r="I195" s="143" t="str">
        <f>IF(ISERROR(VLOOKUP(A195,'[1]Z04 支出决算表(财决04表)'!$A$10:$J$500,10,FALSE)),"",VLOOKUP(A195,'[1]Z04 支出决算表(财决04表)'!$A$10:$J$500,10,FALSE))</f>
        <v/>
      </c>
      <c r="J195" s="153">
        <f>'[1]Z04 支出决算表(财决04表)'!$A194</f>
        <v>0</v>
      </c>
      <c r="K195" s="154">
        <f>'[1]Z04 支出决算表(财决04表)'!$E194</f>
        <v>0</v>
      </c>
      <c r="L195" s="128" t="str">
        <f t="shared" si="5"/>
        <v/>
      </c>
    </row>
    <row r="196" ht="22.7" customHeight="1" spans="1:12">
      <c r="A196" s="140" t="str">
        <f t="shared" si="4"/>
        <v/>
      </c>
      <c r="B196" s="141"/>
      <c r="C196" s="142" t="str">
        <f>IF(ISERROR(VLOOKUP(A196,'[1]Z04 支出决算表(财决04表)'!$A$10:$J$500,4,FALSE)),"",VLOOKUP(A196,'[1]Z04 支出决算表(财决04表)'!$A$10:$J$500,4,FALSE))</f>
        <v/>
      </c>
      <c r="D196" s="143" t="str">
        <f>IF(ISERROR(VLOOKUP(A196,'[1]Z04 支出决算表(财决04表)'!$A$10:$J$500,5,FALSE)),"",VLOOKUP(A196,'[1]Z04 支出决算表(财决04表)'!$A$10:$J$500,5,FALSE))</f>
        <v/>
      </c>
      <c r="E196" s="143" t="str">
        <f>IF(ISERROR(VLOOKUP(A196,'[1]Z04 支出决算表(财决04表)'!$A$10:$J$500,6,FALSE)),"",VLOOKUP(A196,'[1]Z04 支出决算表(财决04表)'!$A$10:$J$500,6,FALSE))</f>
        <v/>
      </c>
      <c r="F196" s="143" t="str">
        <f>IF(ISERROR(VLOOKUP(A196,'[1]Z04 支出决算表(财决04表)'!$A$10:$J$500,7,FALSE)),"",VLOOKUP(A196,'[1]Z04 支出决算表(财决04表)'!$A$10:$J$500,7,FALSE))</f>
        <v/>
      </c>
      <c r="G196" s="143" t="str">
        <f>IF(ISERROR(VLOOKUP(A196,'[1]Z04 支出决算表(财决04表)'!$A$10:$J$500,8,FALSE)),"",VLOOKUP(A196,'[1]Z04 支出决算表(财决04表)'!$A$10:$J$500,8,FALSE))</f>
        <v/>
      </c>
      <c r="H196" s="143" t="str">
        <f>IF(ISERROR(VLOOKUP(A196,'[1]Z04 支出决算表(财决04表)'!$A$10:$J$500,9,FALSE)),"",VLOOKUP(A196,'[1]Z04 支出决算表(财决04表)'!$A$10:$J$500,9,FALSE))</f>
        <v/>
      </c>
      <c r="I196" s="143" t="str">
        <f>IF(ISERROR(VLOOKUP(A196,'[1]Z04 支出决算表(财决04表)'!$A$10:$J$500,10,FALSE)),"",VLOOKUP(A196,'[1]Z04 支出决算表(财决04表)'!$A$10:$J$500,10,FALSE))</f>
        <v/>
      </c>
      <c r="J196" s="153">
        <f>'[1]Z04 支出决算表(财决04表)'!$A195</f>
        <v>0</v>
      </c>
      <c r="K196" s="154">
        <f>'[1]Z04 支出决算表(财决04表)'!$E195</f>
        <v>0</v>
      </c>
      <c r="L196" s="128" t="str">
        <f t="shared" si="5"/>
        <v/>
      </c>
    </row>
    <row r="197" ht="22.7" customHeight="1" spans="1:12">
      <c r="A197" s="140" t="str">
        <f t="shared" si="4"/>
        <v/>
      </c>
      <c r="B197" s="141"/>
      <c r="C197" s="142" t="str">
        <f>IF(ISERROR(VLOOKUP(A197,'[1]Z04 支出决算表(财决04表)'!$A$10:$J$500,4,FALSE)),"",VLOOKUP(A197,'[1]Z04 支出决算表(财决04表)'!$A$10:$J$500,4,FALSE))</f>
        <v/>
      </c>
      <c r="D197" s="143" t="str">
        <f>IF(ISERROR(VLOOKUP(A197,'[1]Z04 支出决算表(财决04表)'!$A$10:$J$500,5,FALSE)),"",VLOOKUP(A197,'[1]Z04 支出决算表(财决04表)'!$A$10:$J$500,5,FALSE))</f>
        <v/>
      </c>
      <c r="E197" s="143" t="str">
        <f>IF(ISERROR(VLOOKUP(A197,'[1]Z04 支出决算表(财决04表)'!$A$10:$J$500,6,FALSE)),"",VLOOKUP(A197,'[1]Z04 支出决算表(财决04表)'!$A$10:$J$500,6,FALSE))</f>
        <v/>
      </c>
      <c r="F197" s="143" t="str">
        <f>IF(ISERROR(VLOOKUP(A197,'[1]Z04 支出决算表(财决04表)'!$A$10:$J$500,7,FALSE)),"",VLOOKUP(A197,'[1]Z04 支出决算表(财决04表)'!$A$10:$J$500,7,FALSE))</f>
        <v/>
      </c>
      <c r="G197" s="143" t="str">
        <f>IF(ISERROR(VLOOKUP(A197,'[1]Z04 支出决算表(财决04表)'!$A$10:$J$500,8,FALSE)),"",VLOOKUP(A197,'[1]Z04 支出决算表(财决04表)'!$A$10:$J$500,8,FALSE))</f>
        <v/>
      </c>
      <c r="H197" s="143" t="str">
        <f>IF(ISERROR(VLOOKUP(A197,'[1]Z04 支出决算表(财决04表)'!$A$10:$J$500,9,FALSE)),"",VLOOKUP(A197,'[1]Z04 支出决算表(财决04表)'!$A$10:$J$500,9,FALSE))</f>
        <v/>
      </c>
      <c r="I197" s="143" t="str">
        <f>IF(ISERROR(VLOOKUP(A197,'[1]Z04 支出决算表(财决04表)'!$A$10:$J$500,10,FALSE)),"",VLOOKUP(A197,'[1]Z04 支出决算表(财决04表)'!$A$10:$J$500,10,FALSE))</f>
        <v/>
      </c>
      <c r="J197" s="153">
        <f>'[1]Z04 支出决算表(财决04表)'!$A196</f>
        <v>0</v>
      </c>
      <c r="K197" s="154">
        <f>'[1]Z04 支出决算表(财决04表)'!$E196</f>
        <v>0</v>
      </c>
      <c r="L197" s="128" t="str">
        <f t="shared" si="5"/>
        <v/>
      </c>
    </row>
    <row r="198" ht="22.7" customHeight="1" spans="1:12">
      <c r="A198" s="140" t="str">
        <f t="shared" si="4"/>
        <v/>
      </c>
      <c r="B198" s="141"/>
      <c r="C198" s="142" t="str">
        <f>IF(ISERROR(VLOOKUP(A198,'[1]Z04 支出决算表(财决04表)'!$A$10:$J$500,4,FALSE)),"",VLOOKUP(A198,'[1]Z04 支出决算表(财决04表)'!$A$10:$J$500,4,FALSE))</f>
        <v/>
      </c>
      <c r="D198" s="143" t="str">
        <f>IF(ISERROR(VLOOKUP(A198,'[1]Z04 支出决算表(财决04表)'!$A$10:$J$500,5,FALSE)),"",VLOOKUP(A198,'[1]Z04 支出决算表(财决04表)'!$A$10:$J$500,5,FALSE))</f>
        <v/>
      </c>
      <c r="E198" s="143" t="str">
        <f>IF(ISERROR(VLOOKUP(A198,'[1]Z04 支出决算表(财决04表)'!$A$10:$J$500,6,FALSE)),"",VLOOKUP(A198,'[1]Z04 支出决算表(财决04表)'!$A$10:$J$500,6,FALSE))</f>
        <v/>
      </c>
      <c r="F198" s="143" t="str">
        <f>IF(ISERROR(VLOOKUP(A198,'[1]Z04 支出决算表(财决04表)'!$A$10:$J$500,7,FALSE)),"",VLOOKUP(A198,'[1]Z04 支出决算表(财决04表)'!$A$10:$J$500,7,FALSE))</f>
        <v/>
      </c>
      <c r="G198" s="143" t="str">
        <f>IF(ISERROR(VLOOKUP(A198,'[1]Z04 支出决算表(财决04表)'!$A$10:$J$500,8,FALSE)),"",VLOOKUP(A198,'[1]Z04 支出决算表(财决04表)'!$A$10:$J$500,8,FALSE))</f>
        <v/>
      </c>
      <c r="H198" s="143" t="str">
        <f>IF(ISERROR(VLOOKUP(A198,'[1]Z04 支出决算表(财决04表)'!$A$10:$J$500,9,FALSE)),"",VLOOKUP(A198,'[1]Z04 支出决算表(财决04表)'!$A$10:$J$500,9,FALSE))</f>
        <v/>
      </c>
      <c r="I198" s="143" t="str">
        <f>IF(ISERROR(VLOOKUP(A198,'[1]Z04 支出决算表(财决04表)'!$A$10:$J$500,10,FALSE)),"",VLOOKUP(A198,'[1]Z04 支出决算表(财决04表)'!$A$10:$J$500,10,FALSE))</f>
        <v/>
      </c>
      <c r="J198" s="153">
        <f>'[1]Z04 支出决算表(财决04表)'!$A197</f>
        <v>0</v>
      </c>
      <c r="K198" s="154">
        <f>'[1]Z04 支出决算表(财决04表)'!$E197</f>
        <v>0</v>
      </c>
      <c r="L198" s="128" t="str">
        <f t="shared" si="5"/>
        <v/>
      </c>
    </row>
    <row r="199" ht="22.7" customHeight="1" spans="1:12">
      <c r="A199" s="140" t="str">
        <f t="shared" si="4"/>
        <v/>
      </c>
      <c r="B199" s="141"/>
      <c r="C199" s="142" t="str">
        <f>IF(ISERROR(VLOOKUP(A199,'[1]Z04 支出决算表(财决04表)'!$A$10:$J$500,4,FALSE)),"",VLOOKUP(A199,'[1]Z04 支出决算表(财决04表)'!$A$10:$J$500,4,FALSE))</f>
        <v/>
      </c>
      <c r="D199" s="143" t="str">
        <f>IF(ISERROR(VLOOKUP(A199,'[1]Z04 支出决算表(财决04表)'!$A$10:$J$500,5,FALSE)),"",VLOOKUP(A199,'[1]Z04 支出决算表(财决04表)'!$A$10:$J$500,5,FALSE))</f>
        <v/>
      </c>
      <c r="E199" s="143" t="str">
        <f>IF(ISERROR(VLOOKUP(A199,'[1]Z04 支出决算表(财决04表)'!$A$10:$J$500,6,FALSE)),"",VLOOKUP(A199,'[1]Z04 支出决算表(财决04表)'!$A$10:$J$500,6,FALSE))</f>
        <v/>
      </c>
      <c r="F199" s="143" t="str">
        <f>IF(ISERROR(VLOOKUP(A199,'[1]Z04 支出决算表(财决04表)'!$A$10:$J$500,7,FALSE)),"",VLOOKUP(A199,'[1]Z04 支出决算表(财决04表)'!$A$10:$J$500,7,FALSE))</f>
        <v/>
      </c>
      <c r="G199" s="143" t="str">
        <f>IF(ISERROR(VLOOKUP(A199,'[1]Z04 支出决算表(财决04表)'!$A$10:$J$500,8,FALSE)),"",VLOOKUP(A199,'[1]Z04 支出决算表(财决04表)'!$A$10:$J$500,8,FALSE))</f>
        <v/>
      </c>
      <c r="H199" s="143" t="str">
        <f>IF(ISERROR(VLOOKUP(A199,'[1]Z04 支出决算表(财决04表)'!$A$10:$J$500,9,FALSE)),"",VLOOKUP(A199,'[1]Z04 支出决算表(财决04表)'!$A$10:$J$500,9,FALSE))</f>
        <v/>
      </c>
      <c r="I199" s="143" t="str">
        <f>IF(ISERROR(VLOOKUP(A199,'[1]Z04 支出决算表(财决04表)'!$A$10:$J$500,10,FALSE)),"",VLOOKUP(A199,'[1]Z04 支出决算表(财决04表)'!$A$10:$J$500,10,FALSE))</f>
        <v/>
      </c>
      <c r="J199" s="153">
        <f>'[1]Z04 支出决算表(财决04表)'!$A198</f>
        <v>0</v>
      </c>
      <c r="K199" s="154">
        <f>'[1]Z04 支出决算表(财决04表)'!$E198</f>
        <v>0</v>
      </c>
      <c r="L199" s="128" t="str">
        <f t="shared" si="5"/>
        <v/>
      </c>
    </row>
    <row r="200" ht="22.7" customHeight="1" spans="1:12">
      <c r="A200" s="140" t="str">
        <f t="shared" si="4"/>
        <v/>
      </c>
      <c r="B200" s="141"/>
      <c r="C200" s="142" t="str">
        <f>IF(ISERROR(VLOOKUP(A200,'[1]Z04 支出决算表(财决04表)'!$A$10:$J$500,4,FALSE)),"",VLOOKUP(A200,'[1]Z04 支出决算表(财决04表)'!$A$10:$J$500,4,FALSE))</f>
        <v/>
      </c>
      <c r="D200" s="143" t="str">
        <f>IF(ISERROR(VLOOKUP(A200,'[1]Z04 支出决算表(财决04表)'!$A$10:$J$500,5,FALSE)),"",VLOOKUP(A200,'[1]Z04 支出决算表(财决04表)'!$A$10:$J$500,5,FALSE))</f>
        <v/>
      </c>
      <c r="E200" s="143" t="str">
        <f>IF(ISERROR(VLOOKUP(A200,'[1]Z04 支出决算表(财决04表)'!$A$10:$J$500,6,FALSE)),"",VLOOKUP(A200,'[1]Z04 支出决算表(财决04表)'!$A$10:$J$500,6,FALSE))</f>
        <v/>
      </c>
      <c r="F200" s="143" t="str">
        <f>IF(ISERROR(VLOOKUP(A200,'[1]Z04 支出决算表(财决04表)'!$A$10:$J$500,7,FALSE)),"",VLOOKUP(A200,'[1]Z04 支出决算表(财决04表)'!$A$10:$J$500,7,FALSE))</f>
        <v/>
      </c>
      <c r="G200" s="143" t="str">
        <f>IF(ISERROR(VLOOKUP(A200,'[1]Z04 支出决算表(财决04表)'!$A$10:$J$500,8,FALSE)),"",VLOOKUP(A200,'[1]Z04 支出决算表(财决04表)'!$A$10:$J$500,8,FALSE))</f>
        <v/>
      </c>
      <c r="H200" s="143" t="str">
        <f>IF(ISERROR(VLOOKUP(A200,'[1]Z04 支出决算表(财决04表)'!$A$10:$J$500,9,FALSE)),"",VLOOKUP(A200,'[1]Z04 支出决算表(财决04表)'!$A$10:$J$500,9,FALSE))</f>
        <v/>
      </c>
      <c r="I200" s="143" t="str">
        <f>IF(ISERROR(VLOOKUP(A200,'[1]Z04 支出决算表(财决04表)'!$A$10:$J$500,10,FALSE)),"",VLOOKUP(A200,'[1]Z04 支出决算表(财决04表)'!$A$10:$J$500,10,FALSE))</f>
        <v/>
      </c>
      <c r="J200" s="153">
        <f>'[1]Z04 支出决算表(财决04表)'!$A199</f>
        <v>0</v>
      </c>
      <c r="K200" s="154">
        <f>'[1]Z04 支出决算表(财决04表)'!$E199</f>
        <v>0</v>
      </c>
      <c r="L200" s="128" t="str">
        <f t="shared" si="5"/>
        <v/>
      </c>
    </row>
    <row r="201" ht="22.7" customHeight="1" spans="1:12">
      <c r="A201" s="140" t="str">
        <f t="shared" si="4"/>
        <v/>
      </c>
      <c r="B201" s="141"/>
      <c r="C201" s="142" t="str">
        <f>IF(ISERROR(VLOOKUP(A201,'[1]Z04 支出决算表(财决04表)'!$A$10:$J$500,4,FALSE)),"",VLOOKUP(A201,'[1]Z04 支出决算表(财决04表)'!$A$10:$J$500,4,FALSE))</f>
        <v/>
      </c>
      <c r="D201" s="143" t="str">
        <f>IF(ISERROR(VLOOKUP(A201,'[1]Z04 支出决算表(财决04表)'!$A$10:$J$500,5,FALSE)),"",VLOOKUP(A201,'[1]Z04 支出决算表(财决04表)'!$A$10:$J$500,5,FALSE))</f>
        <v/>
      </c>
      <c r="E201" s="143" t="str">
        <f>IF(ISERROR(VLOOKUP(A201,'[1]Z04 支出决算表(财决04表)'!$A$10:$J$500,6,FALSE)),"",VLOOKUP(A201,'[1]Z04 支出决算表(财决04表)'!$A$10:$J$500,6,FALSE))</f>
        <v/>
      </c>
      <c r="F201" s="143" t="str">
        <f>IF(ISERROR(VLOOKUP(A201,'[1]Z04 支出决算表(财决04表)'!$A$10:$J$500,7,FALSE)),"",VLOOKUP(A201,'[1]Z04 支出决算表(财决04表)'!$A$10:$J$500,7,FALSE))</f>
        <v/>
      </c>
      <c r="G201" s="143" t="str">
        <f>IF(ISERROR(VLOOKUP(A201,'[1]Z04 支出决算表(财决04表)'!$A$10:$J$500,8,FALSE)),"",VLOOKUP(A201,'[1]Z04 支出决算表(财决04表)'!$A$10:$J$500,8,FALSE))</f>
        <v/>
      </c>
      <c r="H201" s="143" t="str">
        <f>IF(ISERROR(VLOOKUP(A201,'[1]Z04 支出决算表(财决04表)'!$A$10:$J$500,9,FALSE)),"",VLOOKUP(A201,'[1]Z04 支出决算表(财决04表)'!$A$10:$J$500,9,FALSE))</f>
        <v/>
      </c>
      <c r="I201" s="143" t="str">
        <f>IF(ISERROR(VLOOKUP(A201,'[1]Z04 支出决算表(财决04表)'!$A$10:$J$500,10,FALSE)),"",VLOOKUP(A201,'[1]Z04 支出决算表(财决04表)'!$A$10:$J$500,10,FALSE))</f>
        <v/>
      </c>
      <c r="J201" s="153">
        <f>'[1]Z04 支出决算表(财决04表)'!$A200</f>
        <v>0</v>
      </c>
      <c r="K201" s="154">
        <f>'[1]Z04 支出决算表(财决04表)'!$E200</f>
        <v>0</v>
      </c>
      <c r="L201" s="128" t="str">
        <f t="shared" si="5"/>
        <v/>
      </c>
    </row>
    <row r="202" ht="22.7" customHeight="1" spans="1:12">
      <c r="A202" s="140" t="str">
        <f t="shared" si="4"/>
        <v/>
      </c>
      <c r="B202" s="141"/>
      <c r="C202" s="142" t="str">
        <f>IF(ISERROR(VLOOKUP(A202,'[1]Z04 支出决算表(财决04表)'!$A$10:$J$500,4,FALSE)),"",VLOOKUP(A202,'[1]Z04 支出决算表(财决04表)'!$A$10:$J$500,4,FALSE))</f>
        <v/>
      </c>
      <c r="D202" s="143" t="str">
        <f>IF(ISERROR(VLOOKUP(A202,'[1]Z04 支出决算表(财决04表)'!$A$10:$J$500,5,FALSE)),"",VLOOKUP(A202,'[1]Z04 支出决算表(财决04表)'!$A$10:$J$500,5,FALSE))</f>
        <v/>
      </c>
      <c r="E202" s="143" t="str">
        <f>IF(ISERROR(VLOOKUP(A202,'[1]Z04 支出决算表(财决04表)'!$A$10:$J$500,6,FALSE)),"",VLOOKUP(A202,'[1]Z04 支出决算表(财决04表)'!$A$10:$J$500,6,FALSE))</f>
        <v/>
      </c>
      <c r="F202" s="143" t="str">
        <f>IF(ISERROR(VLOOKUP(A202,'[1]Z04 支出决算表(财决04表)'!$A$10:$J$500,7,FALSE)),"",VLOOKUP(A202,'[1]Z04 支出决算表(财决04表)'!$A$10:$J$500,7,FALSE))</f>
        <v/>
      </c>
      <c r="G202" s="143" t="str">
        <f>IF(ISERROR(VLOOKUP(A202,'[1]Z04 支出决算表(财决04表)'!$A$10:$J$500,8,FALSE)),"",VLOOKUP(A202,'[1]Z04 支出决算表(财决04表)'!$A$10:$J$500,8,FALSE))</f>
        <v/>
      </c>
      <c r="H202" s="143" t="str">
        <f>IF(ISERROR(VLOOKUP(A202,'[1]Z04 支出决算表(财决04表)'!$A$10:$J$500,9,FALSE)),"",VLOOKUP(A202,'[1]Z04 支出决算表(财决04表)'!$A$10:$J$500,9,FALSE))</f>
        <v/>
      </c>
      <c r="I202" s="143" t="str">
        <f>IF(ISERROR(VLOOKUP(A202,'[1]Z04 支出决算表(财决04表)'!$A$10:$J$500,10,FALSE)),"",VLOOKUP(A202,'[1]Z04 支出决算表(财决04表)'!$A$10:$J$500,10,FALSE))</f>
        <v/>
      </c>
      <c r="J202" s="153">
        <f>'[1]Z04 支出决算表(财决04表)'!$A201</f>
        <v>0</v>
      </c>
      <c r="K202" s="154">
        <f>'[1]Z04 支出决算表(财决04表)'!$E201</f>
        <v>0</v>
      </c>
      <c r="L202" s="128" t="str">
        <f t="shared" si="5"/>
        <v/>
      </c>
    </row>
    <row r="203" ht="22.7" customHeight="1" spans="1:12">
      <c r="A203" s="140" t="str">
        <f t="shared" si="4"/>
        <v/>
      </c>
      <c r="B203" s="141"/>
      <c r="C203" s="142" t="str">
        <f>IF(ISERROR(VLOOKUP(A203,'[1]Z04 支出决算表(财决04表)'!$A$10:$J$500,4,FALSE)),"",VLOOKUP(A203,'[1]Z04 支出决算表(财决04表)'!$A$10:$J$500,4,FALSE))</f>
        <v/>
      </c>
      <c r="D203" s="143" t="str">
        <f>IF(ISERROR(VLOOKUP(A203,'[1]Z04 支出决算表(财决04表)'!$A$10:$J$500,5,FALSE)),"",VLOOKUP(A203,'[1]Z04 支出决算表(财决04表)'!$A$10:$J$500,5,FALSE))</f>
        <v/>
      </c>
      <c r="E203" s="143" t="str">
        <f>IF(ISERROR(VLOOKUP(A203,'[1]Z04 支出决算表(财决04表)'!$A$10:$J$500,6,FALSE)),"",VLOOKUP(A203,'[1]Z04 支出决算表(财决04表)'!$A$10:$J$500,6,FALSE))</f>
        <v/>
      </c>
      <c r="F203" s="143" t="str">
        <f>IF(ISERROR(VLOOKUP(A203,'[1]Z04 支出决算表(财决04表)'!$A$10:$J$500,7,FALSE)),"",VLOOKUP(A203,'[1]Z04 支出决算表(财决04表)'!$A$10:$J$500,7,FALSE))</f>
        <v/>
      </c>
      <c r="G203" s="143" t="str">
        <f>IF(ISERROR(VLOOKUP(A203,'[1]Z04 支出决算表(财决04表)'!$A$10:$J$500,8,FALSE)),"",VLOOKUP(A203,'[1]Z04 支出决算表(财决04表)'!$A$10:$J$500,8,FALSE))</f>
        <v/>
      </c>
      <c r="H203" s="143" t="str">
        <f>IF(ISERROR(VLOOKUP(A203,'[1]Z04 支出决算表(财决04表)'!$A$10:$J$500,9,FALSE)),"",VLOOKUP(A203,'[1]Z04 支出决算表(财决04表)'!$A$10:$J$500,9,FALSE))</f>
        <v/>
      </c>
      <c r="I203" s="143" t="str">
        <f>IF(ISERROR(VLOOKUP(A203,'[1]Z04 支出决算表(财决04表)'!$A$10:$J$500,10,FALSE)),"",VLOOKUP(A203,'[1]Z04 支出决算表(财决04表)'!$A$10:$J$500,10,FALSE))</f>
        <v/>
      </c>
      <c r="J203" s="153">
        <f>'[1]Z04 支出决算表(财决04表)'!$A202</f>
        <v>0</v>
      </c>
      <c r="K203" s="154">
        <f>'[1]Z04 支出决算表(财决04表)'!$E202</f>
        <v>0</v>
      </c>
      <c r="L203" s="128" t="str">
        <f t="shared" si="5"/>
        <v/>
      </c>
    </row>
    <row r="204" ht="22.7" customHeight="1" spans="1:12">
      <c r="A204" s="140" t="str">
        <f t="shared" ref="A204:A267" si="6">IF(J204&gt;0,J204,"")</f>
        <v/>
      </c>
      <c r="B204" s="141"/>
      <c r="C204" s="142" t="str">
        <f>IF(ISERROR(VLOOKUP(A204,'[1]Z04 支出决算表(财决04表)'!$A$10:$J$500,4,FALSE)),"",VLOOKUP(A204,'[1]Z04 支出决算表(财决04表)'!$A$10:$J$500,4,FALSE))</f>
        <v/>
      </c>
      <c r="D204" s="143" t="str">
        <f>IF(ISERROR(VLOOKUP(A204,'[1]Z04 支出决算表(财决04表)'!$A$10:$J$500,5,FALSE)),"",VLOOKUP(A204,'[1]Z04 支出决算表(财决04表)'!$A$10:$J$500,5,FALSE))</f>
        <v/>
      </c>
      <c r="E204" s="143" t="str">
        <f>IF(ISERROR(VLOOKUP(A204,'[1]Z04 支出决算表(财决04表)'!$A$10:$J$500,6,FALSE)),"",VLOOKUP(A204,'[1]Z04 支出决算表(财决04表)'!$A$10:$J$500,6,FALSE))</f>
        <v/>
      </c>
      <c r="F204" s="143" t="str">
        <f>IF(ISERROR(VLOOKUP(A204,'[1]Z04 支出决算表(财决04表)'!$A$10:$J$500,7,FALSE)),"",VLOOKUP(A204,'[1]Z04 支出决算表(财决04表)'!$A$10:$J$500,7,FALSE))</f>
        <v/>
      </c>
      <c r="G204" s="143" t="str">
        <f>IF(ISERROR(VLOOKUP(A204,'[1]Z04 支出决算表(财决04表)'!$A$10:$J$500,8,FALSE)),"",VLOOKUP(A204,'[1]Z04 支出决算表(财决04表)'!$A$10:$J$500,8,FALSE))</f>
        <v/>
      </c>
      <c r="H204" s="143" t="str">
        <f>IF(ISERROR(VLOOKUP(A204,'[1]Z04 支出决算表(财决04表)'!$A$10:$J$500,9,FALSE)),"",VLOOKUP(A204,'[1]Z04 支出决算表(财决04表)'!$A$10:$J$500,9,FALSE))</f>
        <v/>
      </c>
      <c r="I204" s="143" t="str">
        <f>IF(ISERROR(VLOOKUP(A204,'[1]Z04 支出决算表(财决04表)'!$A$10:$J$500,10,FALSE)),"",VLOOKUP(A204,'[1]Z04 支出决算表(财决04表)'!$A$10:$J$500,10,FALSE))</f>
        <v/>
      </c>
      <c r="J204" s="153">
        <f>'[1]Z04 支出决算表(财决04表)'!$A203</f>
        <v>0</v>
      </c>
      <c r="K204" s="154">
        <f>'[1]Z04 支出决算表(财决04表)'!$E203</f>
        <v>0</v>
      </c>
      <c r="L204" s="128" t="str">
        <f t="shared" ref="L204:L267" si="7">IF(C204&lt;&gt;"",ROW(),"")</f>
        <v/>
      </c>
    </row>
    <row r="205" ht="22.7" customHeight="1" spans="1:12">
      <c r="A205" s="140" t="str">
        <f t="shared" si="6"/>
        <v/>
      </c>
      <c r="B205" s="141"/>
      <c r="C205" s="142" t="str">
        <f>IF(ISERROR(VLOOKUP(A205,'[1]Z04 支出决算表(财决04表)'!$A$10:$J$500,4,FALSE)),"",VLOOKUP(A205,'[1]Z04 支出决算表(财决04表)'!$A$10:$J$500,4,FALSE))</f>
        <v/>
      </c>
      <c r="D205" s="143" t="str">
        <f>IF(ISERROR(VLOOKUP(A205,'[1]Z04 支出决算表(财决04表)'!$A$10:$J$500,5,FALSE)),"",VLOOKUP(A205,'[1]Z04 支出决算表(财决04表)'!$A$10:$J$500,5,FALSE))</f>
        <v/>
      </c>
      <c r="E205" s="143" t="str">
        <f>IF(ISERROR(VLOOKUP(A205,'[1]Z04 支出决算表(财决04表)'!$A$10:$J$500,6,FALSE)),"",VLOOKUP(A205,'[1]Z04 支出决算表(财决04表)'!$A$10:$J$500,6,FALSE))</f>
        <v/>
      </c>
      <c r="F205" s="143" t="str">
        <f>IF(ISERROR(VLOOKUP(A205,'[1]Z04 支出决算表(财决04表)'!$A$10:$J$500,7,FALSE)),"",VLOOKUP(A205,'[1]Z04 支出决算表(财决04表)'!$A$10:$J$500,7,FALSE))</f>
        <v/>
      </c>
      <c r="G205" s="143" t="str">
        <f>IF(ISERROR(VLOOKUP(A205,'[1]Z04 支出决算表(财决04表)'!$A$10:$J$500,8,FALSE)),"",VLOOKUP(A205,'[1]Z04 支出决算表(财决04表)'!$A$10:$J$500,8,FALSE))</f>
        <v/>
      </c>
      <c r="H205" s="143" t="str">
        <f>IF(ISERROR(VLOOKUP(A205,'[1]Z04 支出决算表(财决04表)'!$A$10:$J$500,9,FALSE)),"",VLOOKUP(A205,'[1]Z04 支出决算表(财决04表)'!$A$10:$J$500,9,FALSE))</f>
        <v/>
      </c>
      <c r="I205" s="143" t="str">
        <f>IF(ISERROR(VLOOKUP(A205,'[1]Z04 支出决算表(财决04表)'!$A$10:$J$500,10,FALSE)),"",VLOOKUP(A205,'[1]Z04 支出决算表(财决04表)'!$A$10:$J$500,10,FALSE))</f>
        <v/>
      </c>
      <c r="J205" s="153">
        <f>'[1]Z04 支出决算表(财决04表)'!$A204</f>
        <v>0</v>
      </c>
      <c r="K205" s="154">
        <f>'[1]Z04 支出决算表(财决04表)'!$E204</f>
        <v>0</v>
      </c>
      <c r="L205" s="128" t="str">
        <f t="shared" si="7"/>
        <v/>
      </c>
    </row>
    <row r="206" ht="22.7" customHeight="1" spans="1:12">
      <c r="A206" s="140" t="str">
        <f t="shared" si="6"/>
        <v/>
      </c>
      <c r="B206" s="141"/>
      <c r="C206" s="142" t="str">
        <f>IF(ISERROR(VLOOKUP(A206,'[1]Z04 支出决算表(财决04表)'!$A$10:$J$500,4,FALSE)),"",VLOOKUP(A206,'[1]Z04 支出决算表(财决04表)'!$A$10:$J$500,4,FALSE))</f>
        <v/>
      </c>
      <c r="D206" s="143" t="str">
        <f>IF(ISERROR(VLOOKUP(A206,'[1]Z04 支出决算表(财决04表)'!$A$10:$J$500,5,FALSE)),"",VLOOKUP(A206,'[1]Z04 支出决算表(财决04表)'!$A$10:$J$500,5,FALSE))</f>
        <v/>
      </c>
      <c r="E206" s="143" t="str">
        <f>IF(ISERROR(VLOOKUP(A206,'[1]Z04 支出决算表(财决04表)'!$A$10:$J$500,6,FALSE)),"",VLOOKUP(A206,'[1]Z04 支出决算表(财决04表)'!$A$10:$J$500,6,FALSE))</f>
        <v/>
      </c>
      <c r="F206" s="143" t="str">
        <f>IF(ISERROR(VLOOKUP(A206,'[1]Z04 支出决算表(财决04表)'!$A$10:$J$500,7,FALSE)),"",VLOOKUP(A206,'[1]Z04 支出决算表(财决04表)'!$A$10:$J$500,7,FALSE))</f>
        <v/>
      </c>
      <c r="G206" s="143" t="str">
        <f>IF(ISERROR(VLOOKUP(A206,'[1]Z04 支出决算表(财决04表)'!$A$10:$J$500,8,FALSE)),"",VLOOKUP(A206,'[1]Z04 支出决算表(财决04表)'!$A$10:$J$500,8,FALSE))</f>
        <v/>
      </c>
      <c r="H206" s="143" t="str">
        <f>IF(ISERROR(VLOOKUP(A206,'[1]Z04 支出决算表(财决04表)'!$A$10:$J$500,9,FALSE)),"",VLOOKUP(A206,'[1]Z04 支出决算表(财决04表)'!$A$10:$J$500,9,FALSE))</f>
        <v/>
      </c>
      <c r="I206" s="143" t="str">
        <f>IF(ISERROR(VLOOKUP(A206,'[1]Z04 支出决算表(财决04表)'!$A$10:$J$500,10,FALSE)),"",VLOOKUP(A206,'[1]Z04 支出决算表(财决04表)'!$A$10:$J$500,10,FALSE))</f>
        <v/>
      </c>
      <c r="J206" s="153">
        <f>'[1]Z04 支出决算表(财决04表)'!$A205</f>
        <v>0</v>
      </c>
      <c r="K206" s="154">
        <f>'[1]Z04 支出决算表(财决04表)'!$E205</f>
        <v>0</v>
      </c>
      <c r="L206" s="128" t="str">
        <f t="shared" si="7"/>
        <v/>
      </c>
    </row>
    <row r="207" ht="22.7" customHeight="1" spans="1:12">
      <c r="A207" s="140" t="str">
        <f t="shared" si="6"/>
        <v/>
      </c>
      <c r="B207" s="141"/>
      <c r="C207" s="142" t="str">
        <f>IF(ISERROR(VLOOKUP(A207,'[1]Z04 支出决算表(财决04表)'!$A$10:$J$500,4,FALSE)),"",VLOOKUP(A207,'[1]Z04 支出决算表(财决04表)'!$A$10:$J$500,4,FALSE))</f>
        <v/>
      </c>
      <c r="D207" s="143" t="str">
        <f>IF(ISERROR(VLOOKUP(A207,'[1]Z04 支出决算表(财决04表)'!$A$10:$J$500,5,FALSE)),"",VLOOKUP(A207,'[1]Z04 支出决算表(财决04表)'!$A$10:$J$500,5,FALSE))</f>
        <v/>
      </c>
      <c r="E207" s="143" t="str">
        <f>IF(ISERROR(VLOOKUP(A207,'[1]Z04 支出决算表(财决04表)'!$A$10:$J$500,6,FALSE)),"",VLOOKUP(A207,'[1]Z04 支出决算表(财决04表)'!$A$10:$J$500,6,FALSE))</f>
        <v/>
      </c>
      <c r="F207" s="143" t="str">
        <f>IF(ISERROR(VLOOKUP(A207,'[1]Z04 支出决算表(财决04表)'!$A$10:$J$500,7,FALSE)),"",VLOOKUP(A207,'[1]Z04 支出决算表(财决04表)'!$A$10:$J$500,7,FALSE))</f>
        <v/>
      </c>
      <c r="G207" s="143" t="str">
        <f>IF(ISERROR(VLOOKUP(A207,'[1]Z04 支出决算表(财决04表)'!$A$10:$J$500,8,FALSE)),"",VLOOKUP(A207,'[1]Z04 支出决算表(财决04表)'!$A$10:$J$500,8,FALSE))</f>
        <v/>
      </c>
      <c r="H207" s="143" t="str">
        <f>IF(ISERROR(VLOOKUP(A207,'[1]Z04 支出决算表(财决04表)'!$A$10:$J$500,9,FALSE)),"",VLOOKUP(A207,'[1]Z04 支出决算表(财决04表)'!$A$10:$J$500,9,FALSE))</f>
        <v/>
      </c>
      <c r="I207" s="143" t="str">
        <f>IF(ISERROR(VLOOKUP(A207,'[1]Z04 支出决算表(财决04表)'!$A$10:$J$500,10,FALSE)),"",VLOOKUP(A207,'[1]Z04 支出决算表(财决04表)'!$A$10:$J$500,10,FALSE))</f>
        <v/>
      </c>
      <c r="J207" s="153">
        <f>'[1]Z04 支出决算表(财决04表)'!$A206</f>
        <v>0</v>
      </c>
      <c r="K207" s="154">
        <f>'[1]Z04 支出决算表(财决04表)'!$E206</f>
        <v>0</v>
      </c>
      <c r="L207" s="128" t="str">
        <f t="shared" si="7"/>
        <v/>
      </c>
    </row>
    <row r="208" ht="22.7" customHeight="1" spans="1:12">
      <c r="A208" s="140" t="str">
        <f t="shared" si="6"/>
        <v/>
      </c>
      <c r="B208" s="141"/>
      <c r="C208" s="142" t="str">
        <f>IF(ISERROR(VLOOKUP(A208,'[1]Z04 支出决算表(财决04表)'!$A$10:$J$500,4,FALSE)),"",VLOOKUP(A208,'[1]Z04 支出决算表(财决04表)'!$A$10:$J$500,4,FALSE))</f>
        <v/>
      </c>
      <c r="D208" s="143" t="str">
        <f>IF(ISERROR(VLOOKUP(A208,'[1]Z04 支出决算表(财决04表)'!$A$10:$J$500,5,FALSE)),"",VLOOKUP(A208,'[1]Z04 支出决算表(财决04表)'!$A$10:$J$500,5,FALSE))</f>
        <v/>
      </c>
      <c r="E208" s="143" t="str">
        <f>IF(ISERROR(VLOOKUP(A208,'[1]Z04 支出决算表(财决04表)'!$A$10:$J$500,6,FALSE)),"",VLOOKUP(A208,'[1]Z04 支出决算表(财决04表)'!$A$10:$J$500,6,FALSE))</f>
        <v/>
      </c>
      <c r="F208" s="143" t="str">
        <f>IF(ISERROR(VLOOKUP(A208,'[1]Z04 支出决算表(财决04表)'!$A$10:$J$500,7,FALSE)),"",VLOOKUP(A208,'[1]Z04 支出决算表(财决04表)'!$A$10:$J$500,7,FALSE))</f>
        <v/>
      </c>
      <c r="G208" s="143" t="str">
        <f>IF(ISERROR(VLOOKUP(A208,'[1]Z04 支出决算表(财决04表)'!$A$10:$J$500,8,FALSE)),"",VLOOKUP(A208,'[1]Z04 支出决算表(财决04表)'!$A$10:$J$500,8,FALSE))</f>
        <v/>
      </c>
      <c r="H208" s="143" t="str">
        <f>IF(ISERROR(VLOOKUP(A208,'[1]Z04 支出决算表(财决04表)'!$A$10:$J$500,9,FALSE)),"",VLOOKUP(A208,'[1]Z04 支出决算表(财决04表)'!$A$10:$J$500,9,FALSE))</f>
        <v/>
      </c>
      <c r="I208" s="143" t="str">
        <f>IF(ISERROR(VLOOKUP(A208,'[1]Z04 支出决算表(财决04表)'!$A$10:$J$500,10,FALSE)),"",VLOOKUP(A208,'[1]Z04 支出决算表(财决04表)'!$A$10:$J$500,10,FALSE))</f>
        <v/>
      </c>
      <c r="J208" s="153">
        <f>'[1]Z04 支出决算表(财决04表)'!$A207</f>
        <v>0</v>
      </c>
      <c r="K208" s="154">
        <f>'[1]Z04 支出决算表(财决04表)'!$E207</f>
        <v>0</v>
      </c>
      <c r="L208" s="128" t="str">
        <f t="shared" si="7"/>
        <v/>
      </c>
    </row>
    <row r="209" ht="22.7" customHeight="1" spans="1:12">
      <c r="A209" s="140" t="str">
        <f t="shared" si="6"/>
        <v/>
      </c>
      <c r="B209" s="141"/>
      <c r="C209" s="142" t="str">
        <f>IF(ISERROR(VLOOKUP(A209,'[1]Z04 支出决算表(财决04表)'!$A$10:$J$500,4,FALSE)),"",VLOOKUP(A209,'[1]Z04 支出决算表(财决04表)'!$A$10:$J$500,4,FALSE))</f>
        <v/>
      </c>
      <c r="D209" s="143" t="str">
        <f>IF(ISERROR(VLOOKUP(A209,'[1]Z04 支出决算表(财决04表)'!$A$10:$J$500,5,FALSE)),"",VLOOKUP(A209,'[1]Z04 支出决算表(财决04表)'!$A$10:$J$500,5,FALSE))</f>
        <v/>
      </c>
      <c r="E209" s="143" t="str">
        <f>IF(ISERROR(VLOOKUP(A209,'[1]Z04 支出决算表(财决04表)'!$A$10:$J$500,6,FALSE)),"",VLOOKUP(A209,'[1]Z04 支出决算表(财决04表)'!$A$10:$J$500,6,FALSE))</f>
        <v/>
      </c>
      <c r="F209" s="143" t="str">
        <f>IF(ISERROR(VLOOKUP(A209,'[1]Z04 支出决算表(财决04表)'!$A$10:$J$500,7,FALSE)),"",VLOOKUP(A209,'[1]Z04 支出决算表(财决04表)'!$A$10:$J$500,7,FALSE))</f>
        <v/>
      </c>
      <c r="G209" s="143" t="str">
        <f>IF(ISERROR(VLOOKUP(A209,'[1]Z04 支出决算表(财决04表)'!$A$10:$J$500,8,FALSE)),"",VLOOKUP(A209,'[1]Z04 支出决算表(财决04表)'!$A$10:$J$500,8,FALSE))</f>
        <v/>
      </c>
      <c r="H209" s="143" t="str">
        <f>IF(ISERROR(VLOOKUP(A209,'[1]Z04 支出决算表(财决04表)'!$A$10:$J$500,9,FALSE)),"",VLOOKUP(A209,'[1]Z04 支出决算表(财决04表)'!$A$10:$J$500,9,FALSE))</f>
        <v/>
      </c>
      <c r="I209" s="143" t="str">
        <f>IF(ISERROR(VLOOKUP(A209,'[1]Z04 支出决算表(财决04表)'!$A$10:$J$500,10,FALSE)),"",VLOOKUP(A209,'[1]Z04 支出决算表(财决04表)'!$A$10:$J$500,10,FALSE))</f>
        <v/>
      </c>
      <c r="J209" s="153">
        <f>'[1]Z04 支出决算表(财决04表)'!$A208</f>
        <v>0</v>
      </c>
      <c r="K209" s="154">
        <f>'[1]Z04 支出决算表(财决04表)'!$E208</f>
        <v>0</v>
      </c>
      <c r="L209" s="128" t="str">
        <f t="shared" si="7"/>
        <v/>
      </c>
    </row>
    <row r="210" ht="22.7" customHeight="1" spans="1:12">
      <c r="A210" s="140" t="str">
        <f t="shared" si="6"/>
        <v/>
      </c>
      <c r="B210" s="141"/>
      <c r="C210" s="142" t="str">
        <f>IF(ISERROR(VLOOKUP(A210,'[1]Z04 支出决算表(财决04表)'!$A$10:$J$500,4,FALSE)),"",VLOOKUP(A210,'[1]Z04 支出决算表(财决04表)'!$A$10:$J$500,4,FALSE))</f>
        <v/>
      </c>
      <c r="D210" s="143" t="str">
        <f>IF(ISERROR(VLOOKUP(A210,'[1]Z04 支出决算表(财决04表)'!$A$10:$J$500,5,FALSE)),"",VLOOKUP(A210,'[1]Z04 支出决算表(财决04表)'!$A$10:$J$500,5,FALSE))</f>
        <v/>
      </c>
      <c r="E210" s="143" t="str">
        <f>IF(ISERROR(VLOOKUP(A210,'[1]Z04 支出决算表(财决04表)'!$A$10:$J$500,6,FALSE)),"",VLOOKUP(A210,'[1]Z04 支出决算表(财决04表)'!$A$10:$J$500,6,FALSE))</f>
        <v/>
      </c>
      <c r="F210" s="143" t="str">
        <f>IF(ISERROR(VLOOKUP(A210,'[1]Z04 支出决算表(财决04表)'!$A$10:$J$500,7,FALSE)),"",VLOOKUP(A210,'[1]Z04 支出决算表(财决04表)'!$A$10:$J$500,7,FALSE))</f>
        <v/>
      </c>
      <c r="G210" s="143" t="str">
        <f>IF(ISERROR(VLOOKUP(A210,'[1]Z04 支出决算表(财决04表)'!$A$10:$J$500,8,FALSE)),"",VLOOKUP(A210,'[1]Z04 支出决算表(财决04表)'!$A$10:$J$500,8,FALSE))</f>
        <v/>
      </c>
      <c r="H210" s="143" t="str">
        <f>IF(ISERROR(VLOOKUP(A210,'[1]Z04 支出决算表(财决04表)'!$A$10:$J$500,9,FALSE)),"",VLOOKUP(A210,'[1]Z04 支出决算表(财决04表)'!$A$10:$J$500,9,FALSE))</f>
        <v/>
      </c>
      <c r="I210" s="143" t="str">
        <f>IF(ISERROR(VLOOKUP(A210,'[1]Z04 支出决算表(财决04表)'!$A$10:$J$500,10,FALSE)),"",VLOOKUP(A210,'[1]Z04 支出决算表(财决04表)'!$A$10:$J$500,10,FALSE))</f>
        <v/>
      </c>
      <c r="J210" s="153">
        <f>'[1]Z04 支出决算表(财决04表)'!$A209</f>
        <v>0</v>
      </c>
      <c r="K210" s="154">
        <f>'[1]Z04 支出决算表(财决04表)'!$E209</f>
        <v>0</v>
      </c>
      <c r="L210" s="128" t="str">
        <f t="shared" si="7"/>
        <v/>
      </c>
    </row>
    <row r="211" ht="22.7" customHeight="1" spans="1:12">
      <c r="A211" s="140" t="str">
        <f t="shared" si="6"/>
        <v/>
      </c>
      <c r="B211" s="141"/>
      <c r="C211" s="142" t="str">
        <f>IF(ISERROR(VLOOKUP(A211,'[1]Z04 支出决算表(财决04表)'!$A$10:$J$500,4,FALSE)),"",VLOOKUP(A211,'[1]Z04 支出决算表(财决04表)'!$A$10:$J$500,4,FALSE))</f>
        <v/>
      </c>
      <c r="D211" s="143" t="str">
        <f>IF(ISERROR(VLOOKUP(A211,'[1]Z04 支出决算表(财决04表)'!$A$10:$J$500,5,FALSE)),"",VLOOKUP(A211,'[1]Z04 支出决算表(财决04表)'!$A$10:$J$500,5,FALSE))</f>
        <v/>
      </c>
      <c r="E211" s="143" t="str">
        <f>IF(ISERROR(VLOOKUP(A211,'[1]Z04 支出决算表(财决04表)'!$A$10:$J$500,6,FALSE)),"",VLOOKUP(A211,'[1]Z04 支出决算表(财决04表)'!$A$10:$J$500,6,FALSE))</f>
        <v/>
      </c>
      <c r="F211" s="143" t="str">
        <f>IF(ISERROR(VLOOKUP(A211,'[1]Z04 支出决算表(财决04表)'!$A$10:$J$500,7,FALSE)),"",VLOOKUP(A211,'[1]Z04 支出决算表(财决04表)'!$A$10:$J$500,7,FALSE))</f>
        <v/>
      </c>
      <c r="G211" s="143" t="str">
        <f>IF(ISERROR(VLOOKUP(A211,'[1]Z04 支出决算表(财决04表)'!$A$10:$J$500,8,FALSE)),"",VLOOKUP(A211,'[1]Z04 支出决算表(财决04表)'!$A$10:$J$500,8,FALSE))</f>
        <v/>
      </c>
      <c r="H211" s="143" t="str">
        <f>IF(ISERROR(VLOOKUP(A211,'[1]Z04 支出决算表(财决04表)'!$A$10:$J$500,9,FALSE)),"",VLOOKUP(A211,'[1]Z04 支出决算表(财决04表)'!$A$10:$J$500,9,FALSE))</f>
        <v/>
      </c>
      <c r="I211" s="143" t="str">
        <f>IF(ISERROR(VLOOKUP(A211,'[1]Z04 支出决算表(财决04表)'!$A$10:$J$500,10,FALSE)),"",VLOOKUP(A211,'[1]Z04 支出决算表(财决04表)'!$A$10:$J$500,10,FALSE))</f>
        <v/>
      </c>
      <c r="J211" s="153">
        <f>'[1]Z04 支出决算表(财决04表)'!$A210</f>
        <v>0</v>
      </c>
      <c r="K211" s="154">
        <f>'[1]Z04 支出决算表(财决04表)'!$E210</f>
        <v>0</v>
      </c>
      <c r="L211" s="128" t="str">
        <f t="shared" si="7"/>
        <v/>
      </c>
    </row>
    <row r="212" ht="22.7" customHeight="1" spans="1:12">
      <c r="A212" s="140" t="str">
        <f t="shared" si="6"/>
        <v/>
      </c>
      <c r="B212" s="141"/>
      <c r="C212" s="142" t="str">
        <f>IF(ISERROR(VLOOKUP(A212,'[1]Z04 支出决算表(财决04表)'!$A$10:$J$500,4,FALSE)),"",VLOOKUP(A212,'[1]Z04 支出决算表(财决04表)'!$A$10:$J$500,4,FALSE))</f>
        <v/>
      </c>
      <c r="D212" s="143" t="str">
        <f>IF(ISERROR(VLOOKUP(A212,'[1]Z04 支出决算表(财决04表)'!$A$10:$J$500,5,FALSE)),"",VLOOKUP(A212,'[1]Z04 支出决算表(财决04表)'!$A$10:$J$500,5,FALSE))</f>
        <v/>
      </c>
      <c r="E212" s="143" t="str">
        <f>IF(ISERROR(VLOOKUP(A212,'[1]Z04 支出决算表(财决04表)'!$A$10:$J$500,6,FALSE)),"",VLOOKUP(A212,'[1]Z04 支出决算表(财决04表)'!$A$10:$J$500,6,FALSE))</f>
        <v/>
      </c>
      <c r="F212" s="143" t="str">
        <f>IF(ISERROR(VLOOKUP(A212,'[1]Z04 支出决算表(财决04表)'!$A$10:$J$500,7,FALSE)),"",VLOOKUP(A212,'[1]Z04 支出决算表(财决04表)'!$A$10:$J$500,7,FALSE))</f>
        <v/>
      </c>
      <c r="G212" s="143" t="str">
        <f>IF(ISERROR(VLOOKUP(A212,'[1]Z04 支出决算表(财决04表)'!$A$10:$J$500,8,FALSE)),"",VLOOKUP(A212,'[1]Z04 支出决算表(财决04表)'!$A$10:$J$500,8,FALSE))</f>
        <v/>
      </c>
      <c r="H212" s="143" t="str">
        <f>IF(ISERROR(VLOOKUP(A212,'[1]Z04 支出决算表(财决04表)'!$A$10:$J$500,9,FALSE)),"",VLOOKUP(A212,'[1]Z04 支出决算表(财决04表)'!$A$10:$J$500,9,FALSE))</f>
        <v/>
      </c>
      <c r="I212" s="143" t="str">
        <f>IF(ISERROR(VLOOKUP(A212,'[1]Z04 支出决算表(财决04表)'!$A$10:$J$500,10,FALSE)),"",VLOOKUP(A212,'[1]Z04 支出决算表(财决04表)'!$A$10:$J$500,10,FALSE))</f>
        <v/>
      </c>
      <c r="J212" s="153">
        <f>'[1]Z04 支出决算表(财决04表)'!$A211</f>
        <v>0</v>
      </c>
      <c r="K212" s="154">
        <f>'[1]Z04 支出决算表(财决04表)'!$E211</f>
        <v>0</v>
      </c>
      <c r="L212" s="128" t="str">
        <f t="shared" si="7"/>
        <v/>
      </c>
    </row>
    <row r="213" ht="22.7" customHeight="1" spans="1:12">
      <c r="A213" s="140" t="str">
        <f t="shared" si="6"/>
        <v/>
      </c>
      <c r="B213" s="141"/>
      <c r="C213" s="142" t="str">
        <f>IF(ISERROR(VLOOKUP(A213,'[1]Z04 支出决算表(财决04表)'!$A$10:$J$500,4,FALSE)),"",VLOOKUP(A213,'[1]Z04 支出决算表(财决04表)'!$A$10:$J$500,4,FALSE))</f>
        <v/>
      </c>
      <c r="D213" s="143" t="str">
        <f>IF(ISERROR(VLOOKUP(A213,'[1]Z04 支出决算表(财决04表)'!$A$10:$J$500,5,FALSE)),"",VLOOKUP(A213,'[1]Z04 支出决算表(财决04表)'!$A$10:$J$500,5,FALSE))</f>
        <v/>
      </c>
      <c r="E213" s="143" t="str">
        <f>IF(ISERROR(VLOOKUP(A213,'[1]Z04 支出决算表(财决04表)'!$A$10:$J$500,6,FALSE)),"",VLOOKUP(A213,'[1]Z04 支出决算表(财决04表)'!$A$10:$J$500,6,FALSE))</f>
        <v/>
      </c>
      <c r="F213" s="143" t="str">
        <f>IF(ISERROR(VLOOKUP(A213,'[1]Z04 支出决算表(财决04表)'!$A$10:$J$500,7,FALSE)),"",VLOOKUP(A213,'[1]Z04 支出决算表(财决04表)'!$A$10:$J$500,7,FALSE))</f>
        <v/>
      </c>
      <c r="G213" s="143" t="str">
        <f>IF(ISERROR(VLOOKUP(A213,'[1]Z04 支出决算表(财决04表)'!$A$10:$J$500,8,FALSE)),"",VLOOKUP(A213,'[1]Z04 支出决算表(财决04表)'!$A$10:$J$500,8,FALSE))</f>
        <v/>
      </c>
      <c r="H213" s="143" t="str">
        <f>IF(ISERROR(VLOOKUP(A213,'[1]Z04 支出决算表(财决04表)'!$A$10:$J$500,9,FALSE)),"",VLOOKUP(A213,'[1]Z04 支出决算表(财决04表)'!$A$10:$J$500,9,FALSE))</f>
        <v/>
      </c>
      <c r="I213" s="143" t="str">
        <f>IF(ISERROR(VLOOKUP(A213,'[1]Z04 支出决算表(财决04表)'!$A$10:$J$500,10,FALSE)),"",VLOOKUP(A213,'[1]Z04 支出决算表(财决04表)'!$A$10:$J$500,10,FALSE))</f>
        <v/>
      </c>
      <c r="J213" s="153">
        <f>'[1]Z04 支出决算表(财决04表)'!$A212</f>
        <v>0</v>
      </c>
      <c r="K213" s="154">
        <f>'[1]Z04 支出决算表(财决04表)'!$E212</f>
        <v>0</v>
      </c>
      <c r="L213" s="128" t="str">
        <f t="shared" si="7"/>
        <v/>
      </c>
    </row>
    <row r="214" ht="22.7" customHeight="1" spans="1:12">
      <c r="A214" s="140" t="str">
        <f t="shared" si="6"/>
        <v/>
      </c>
      <c r="B214" s="141"/>
      <c r="C214" s="142" t="str">
        <f>IF(ISERROR(VLOOKUP(A214,'[1]Z04 支出决算表(财决04表)'!$A$10:$J$500,4,FALSE)),"",VLOOKUP(A214,'[1]Z04 支出决算表(财决04表)'!$A$10:$J$500,4,FALSE))</f>
        <v/>
      </c>
      <c r="D214" s="143" t="str">
        <f>IF(ISERROR(VLOOKUP(A214,'[1]Z04 支出决算表(财决04表)'!$A$10:$J$500,5,FALSE)),"",VLOOKUP(A214,'[1]Z04 支出决算表(财决04表)'!$A$10:$J$500,5,FALSE))</f>
        <v/>
      </c>
      <c r="E214" s="143" t="str">
        <f>IF(ISERROR(VLOOKUP(A214,'[1]Z04 支出决算表(财决04表)'!$A$10:$J$500,6,FALSE)),"",VLOOKUP(A214,'[1]Z04 支出决算表(财决04表)'!$A$10:$J$500,6,FALSE))</f>
        <v/>
      </c>
      <c r="F214" s="143" t="str">
        <f>IF(ISERROR(VLOOKUP(A214,'[1]Z04 支出决算表(财决04表)'!$A$10:$J$500,7,FALSE)),"",VLOOKUP(A214,'[1]Z04 支出决算表(财决04表)'!$A$10:$J$500,7,FALSE))</f>
        <v/>
      </c>
      <c r="G214" s="143" t="str">
        <f>IF(ISERROR(VLOOKUP(A214,'[1]Z04 支出决算表(财决04表)'!$A$10:$J$500,8,FALSE)),"",VLOOKUP(A214,'[1]Z04 支出决算表(财决04表)'!$A$10:$J$500,8,FALSE))</f>
        <v/>
      </c>
      <c r="H214" s="143" t="str">
        <f>IF(ISERROR(VLOOKUP(A214,'[1]Z04 支出决算表(财决04表)'!$A$10:$J$500,9,FALSE)),"",VLOOKUP(A214,'[1]Z04 支出决算表(财决04表)'!$A$10:$J$500,9,FALSE))</f>
        <v/>
      </c>
      <c r="I214" s="143" t="str">
        <f>IF(ISERROR(VLOOKUP(A214,'[1]Z04 支出决算表(财决04表)'!$A$10:$J$500,10,FALSE)),"",VLOOKUP(A214,'[1]Z04 支出决算表(财决04表)'!$A$10:$J$500,10,FALSE))</f>
        <v/>
      </c>
      <c r="J214" s="153">
        <f>'[1]Z04 支出决算表(财决04表)'!$A213</f>
        <v>0</v>
      </c>
      <c r="K214" s="154">
        <f>'[1]Z04 支出决算表(财决04表)'!$E213</f>
        <v>0</v>
      </c>
      <c r="L214" s="128" t="str">
        <f t="shared" si="7"/>
        <v/>
      </c>
    </row>
    <row r="215" ht="22.7" customHeight="1" spans="1:12">
      <c r="A215" s="140" t="str">
        <f t="shared" si="6"/>
        <v/>
      </c>
      <c r="B215" s="141"/>
      <c r="C215" s="142" t="str">
        <f>IF(ISERROR(VLOOKUP(A215,'[1]Z04 支出决算表(财决04表)'!$A$10:$J$500,4,FALSE)),"",VLOOKUP(A215,'[1]Z04 支出决算表(财决04表)'!$A$10:$J$500,4,FALSE))</f>
        <v/>
      </c>
      <c r="D215" s="143" t="str">
        <f>IF(ISERROR(VLOOKUP(A215,'[1]Z04 支出决算表(财决04表)'!$A$10:$J$500,5,FALSE)),"",VLOOKUP(A215,'[1]Z04 支出决算表(财决04表)'!$A$10:$J$500,5,FALSE))</f>
        <v/>
      </c>
      <c r="E215" s="143" t="str">
        <f>IF(ISERROR(VLOOKUP(A215,'[1]Z04 支出决算表(财决04表)'!$A$10:$J$500,6,FALSE)),"",VLOOKUP(A215,'[1]Z04 支出决算表(财决04表)'!$A$10:$J$500,6,FALSE))</f>
        <v/>
      </c>
      <c r="F215" s="143" t="str">
        <f>IF(ISERROR(VLOOKUP(A215,'[1]Z04 支出决算表(财决04表)'!$A$10:$J$500,7,FALSE)),"",VLOOKUP(A215,'[1]Z04 支出决算表(财决04表)'!$A$10:$J$500,7,FALSE))</f>
        <v/>
      </c>
      <c r="G215" s="143" t="str">
        <f>IF(ISERROR(VLOOKUP(A215,'[1]Z04 支出决算表(财决04表)'!$A$10:$J$500,8,FALSE)),"",VLOOKUP(A215,'[1]Z04 支出决算表(财决04表)'!$A$10:$J$500,8,FALSE))</f>
        <v/>
      </c>
      <c r="H215" s="143" t="str">
        <f>IF(ISERROR(VLOOKUP(A215,'[1]Z04 支出决算表(财决04表)'!$A$10:$J$500,9,FALSE)),"",VLOOKUP(A215,'[1]Z04 支出决算表(财决04表)'!$A$10:$J$500,9,FALSE))</f>
        <v/>
      </c>
      <c r="I215" s="143" t="str">
        <f>IF(ISERROR(VLOOKUP(A215,'[1]Z04 支出决算表(财决04表)'!$A$10:$J$500,10,FALSE)),"",VLOOKUP(A215,'[1]Z04 支出决算表(财决04表)'!$A$10:$J$500,10,FALSE))</f>
        <v/>
      </c>
      <c r="J215" s="153">
        <f>'[1]Z04 支出决算表(财决04表)'!$A214</f>
        <v>0</v>
      </c>
      <c r="K215" s="154">
        <f>'[1]Z04 支出决算表(财决04表)'!$E214</f>
        <v>0</v>
      </c>
      <c r="L215" s="128" t="str">
        <f t="shared" si="7"/>
        <v/>
      </c>
    </row>
    <row r="216" ht="22.7" customHeight="1" spans="1:12">
      <c r="A216" s="140" t="str">
        <f t="shared" si="6"/>
        <v/>
      </c>
      <c r="B216" s="141"/>
      <c r="C216" s="142" t="str">
        <f>IF(ISERROR(VLOOKUP(A216,'[1]Z04 支出决算表(财决04表)'!$A$10:$J$500,4,FALSE)),"",VLOOKUP(A216,'[1]Z04 支出决算表(财决04表)'!$A$10:$J$500,4,FALSE))</f>
        <v/>
      </c>
      <c r="D216" s="143" t="str">
        <f>IF(ISERROR(VLOOKUP(A216,'[1]Z04 支出决算表(财决04表)'!$A$10:$J$500,5,FALSE)),"",VLOOKUP(A216,'[1]Z04 支出决算表(财决04表)'!$A$10:$J$500,5,FALSE))</f>
        <v/>
      </c>
      <c r="E216" s="143" t="str">
        <f>IF(ISERROR(VLOOKUP(A216,'[1]Z04 支出决算表(财决04表)'!$A$10:$J$500,6,FALSE)),"",VLOOKUP(A216,'[1]Z04 支出决算表(财决04表)'!$A$10:$J$500,6,FALSE))</f>
        <v/>
      </c>
      <c r="F216" s="143" t="str">
        <f>IF(ISERROR(VLOOKUP(A216,'[1]Z04 支出决算表(财决04表)'!$A$10:$J$500,7,FALSE)),"",VLOOKUP(A216,'[1]Z04 支出决算表(财决04表)'!$A$10:$J$500,7,FALSE))</f>
        <v/>
      </c>
      <c r="G216" s="143" t="str">
        <f>IF(ISERROR(VLOOKUP(A216,'[1]Z04 支出决算表(财决04表)'!$A$10:$J$500,8,FALSE)),"",VLOOKUP(A216,'[1]Z04 支出决算表(财决04表)'!$A$10:$J$500,8,FALSE))</f>
        <v/>
      </c>
      <c r="H216" s="143" t="str">
        <f>IF(ISERROR(VLOOKUP(A216,'[1]Z04 支出决算表(财决04表)'!$A$10:$J$500,9,FALSE)),"",VLOOKUP(A216,'[1]Z04 支出决算表(财决04表)'!$A$10:$J$500,9,FALSE))</f>
        <v/>
      </c>
      <c r="I216" s="143" t="str">
        <f>IF(ISERROR(VLOOKUP(A216,'[1]Z04 支出决算表(财决04表)'!$A$10:$J$500,10,FALSE)),"",VLOOKUP(A216,'[1]Z04 支出决算表(财决04表)'!$A$10:$J$500,10,FALSE))</f>
        <v/>
      </c>
      <c r="J216" s="153">
        <f>'[1]Z04 支出决算表(财决04表)'!$A215</f>
        <v>0</v>
      </c>
      <c r="K216" s="154">
        <f>'[1]Z04 支出决算表(财决04表)'!$E215</f>
        <v>0</v>
      </c>
      <c r="L216" s="128" t="str">
        <f t="shared" si="7"/>
        <v/>
      </c>
    </row>
    <row r="217" ht="22.7" customHeight="1" spans="1:12">
      <c r="A217" s="140" t="str">
        <f t="shared" si="6"/>
        <v/>
      </c>
      <c r="B217" s="141"/>
      <c r="C217" s="142" t="str">
        <f>IF(ISERROR(VLOOKUP(A217,'[1]Z04 支出决算表(财决04表)'!$A$10:$J$500,4,FALSE)),"",VLOOKUP(A217,'[1]Z04 支出决算表(财决04表)'!$A$10:$J$500,4,FALSE))</f>
        <v/>
      </c>
      <c r="D217" s="143" t="str">
        <f>IF(ISERROR(VLOOKUP(A217,'[1]Z04 支出决算表(财决04表)'!$A$10:$J$500,5,FALSE)),"",VLOOKUP(A217,'[1]Z04 支出决算表(财决04表)'!$A$10:$J$500,5,FALSE))</f>
        <v/>
      </c>
      <c r="E217" s="143" t="str">
        <f>IF(ISERROR(VLOOKUP(A217,'[1]Z04 支出决算表(财决04表)'!$A$10:$J$500,6,FALSE)),"",VLOOKUP(A217,'[1]Z04 支出决算表(财决04表)'!$A$10:$J$500,6,FALSE))</f>
        <v/>
      </c>
      <c r="F217" s="143" t="str">
        <f>IF(ISERROR(VLOOKUP(A217,'[1]Z04 支出决算表(财决04表)'!$A$10:$J$500,7,FALSE)),"",VLOOKUP(A217,'[1]Z04 支出决算表(财决04表)'!$A$10:$J$500,7,FALSE))</f>
        <v/>
      </c>
      <c r="G217" s="143" t="str">
        <f>IF(ISERROR(VLOOKUP(A217,'[1]Z04 支出决算表(财决04表)'!$A$10:$J$500,8,FALSE)),"",VLOOKUP(A217,'[1]Z04 支出决算表(财决04表)'!$A$10:$J$500,8,FALSE))</f>
        <v/>
      </c>
      <c r="H217" s="143" t="str">
        <f>IF(ISERROR(VLOOKUP(A217,'[1]Z04 支出决算表(财决04表)'!$A$10:$J$500,9,FALSE)),"",VLOOKUP(A217,'[1]Z04 支出决算表(财决04表)'!$A$10:$J$500,9,FALSE))</f>
        <v/>
      </c>
      <c r="I217" s="143" t="str">
        <f>IF(ISERROR(VLOOKUP(A217,'[1]Z04 支出决算表(财决04表)'!$A$10:$J$500,10,FALSE)),"",VLOOKUP(A217,'[1]Z04 支出决算表(财决04表)'!$A$10:$J$500,10,FALSE))</f>
        <v/>
      </c>
      <c r="J217" s="153">
        <f>'[1]Z04 支出决算表(财决04表)'!$A216</f>
        <v>0</v>
      </c>
      <c r="K217" s="154">
        <f>'[1]Z04 支出决算表(财决04表)'!$E216</f>
        <v>0</v>
      </c>
      <c r="L217" s="128" t="str">
        <f t="shared" si="7"/>
        <v/>
      </c>
    </row>
    <row r="218" ht="22.7" customHeight="1" spans="1:12">
      <c r="A218" s="140" t="str">
        <f t="shared" si="6"/>
        <v/>
      </c>
      <c r="B218" s="141"/>
      <c r="C218" s="142" t="str">
        <f>IF(ISERROR(VLOOKUP(A218,'[1]Z04 支出决算表(财决04表)'!$A$10:$J$500,4,FALSE)),"",VLOOKUP(A218,'[1]Z04 支出决算表(财决04表)'!$A$10:$J$500,4,FALSE))</f>
        <v/>
      </c>
      <c r="D218" s="143" t="str">
        <f>IF(ISERROR(VLOOKUP(A218,'[1]Z04 支出决算表(财决04表)'!$A$10:$J$500,5,FALSE)),"",VLOOKUP(A218,'[1]Z04 支出决算表(财决04表)'!$A$10:$J$500,5,FALSE))</f>
        <v/>
      </c>
      <c r="E218" s="143" t="str">
        <f>IF(ISERROR(VLOOKUP(A218,'[1]Z04 支出决算表(财决04表)'!$A$10:$J$500,6,FALSE)),"",VLOOKUP(A218,'[1]Z04 支出决算表(财决04表)'!$A$10:$J$500,6,FALSE))</f>
        <v/>
      </c>
      <c r="F218" s="143" t="str">
        <f>IF(ISERROR(VLOOKUP(A218,'[1]Z04 支出决算表(财决04表)'!$A$10:$J$500,7,FALSE)),"",VLOOKUP(A218,'[1]Z04 支出决算表(财决04表)'!$A$10:$J$500,7,FALSE))</f>
        <v/>
      </c>
      <c r="G218" s="143" t="str">
        <f>IF(ISERROR(VLOOKUP(A218,'[1]Z04 支出决算表(财决04表)'!$A$10:$J$500,8,FALSE)),"",VLOOKUP(A218,'[1]Z04 支出决算表(财决04表)'!$A$10:$J$500,8,FALSE))</f>
        <v/>
      </c>
      <c r="H218" s="143" t="str">
        <f>IF(ISERROR(VLOOKUP(A218,'[1]Z04 支出决算表(财决04表)'!$A$10:$J$500,9,FALSE)),"",VLOOKUP(A218,'[1]Z04 支出决算表(财决04表)'!$A$10:$J$500,9,FALSE))</f>
        <v/>
      </c>
      <c r="I218" s="143" t="str">
        <f>IF(ISERROR(VLOOKUP(A218,'[1]Z04 支出决算表(财决04表)'!$A$10:$J$500,10,FALSE)),"",VLOOKUP(A218,'[1]Z04 支出决算表(财决04表)'!$A$10:$J$500,10,FALSE))</f>
        <v/>
      </c>
      <c r="J218" s="153">
        <f>'[1]Z04 支出决算表(财决04表)'!$A217</f>
        <v>0</v>
      </c>
      <c r="K218" s="154">
        <f>'[1]Z04 支出决算表(财决04表)'!$E217</f>
        <v>0</v>
      </c>
      <c r="L218" s="128" t="str">
        <f t="shared" si="7"/>
        <v/>
      </c>
    </row>
    <row r="219" ht="22.7" customHeight="1" spans="1:12">
      <c r="A219" s="140" t="str">
        <f t="shared" si="6"/>
        <v/>
      </c>
      <c r="B219" s="141"/>
      <c r="C219" s="142" t="str">
        <f>IF(ISERROR(VLOOKUP(A219,'[1]Z04 支出决算表(财决04表)'!$A$10:$J$500,4,FALSE)),"",VLOOKUP(A219,'[1]Z04 支出决算表(财决04表)'!$A$10:$J$500,4,FALSE))</f>
        <v/>
      </c>
      <c r="D219" s="143" t="str">
        <f>IF(ISERROR(VLOOKUP(A219,'[1]Z04 支出决算表(财决04表)'!$A$10:$J$500,5,FALSE)),"",VLOOKUP(A219,'[1]Z04 支出决算表(财决04表)'!$A$10:$J$500,5,FALSE))</f>
        <v/>
      </c>
      <c r="E219" s="143" t="str">
        <f>IF(ISERROR(VLOOKUP(A219,'[1]Z04 支出决算表(财决04表)'!$A$10:$J$500,6,FALSE)),"",VLOOKUP(A219,'[1]Z04 支出决算表(财决04表)'!$A$10:$J$500,6,FALSE))</f>
        <v/>
      </c>
      <c r="F219" s="143" t="str">
        <f>IF(ISERROR(VLOOKUP(A219,'[1]Z04 支出决算表(财决04表)'!$A$10:$J$500,7,FALSE)),"",VLOOKUP(A219,'[1]Z04 支出决算表(财决04表)'!$A$10:$J$500,7,FALSE))</f>
        <v/>
      </c>
      <c r="G219" s="143" t="str">
        <f>IF(ISERROR(VLOOKUP(A219,'[1]Z04 支出决算表(财决04表)'!$A$10:$J$500,8,FALSE)),"",VLOOKUP(A219,'[1]Z04 支出决算表(财决04表)'!$A$10:$J$500,8,FALSE))</f>
        <v/>
      </c>
      <c r="H219" s="143" t="str">
        <f>IF(ISERROR(VLOOKUP(A219,'[1]Z04 支出决算表(财决04表)'!$A$10:$J$500,9,FALSE)),"",VLOOKUP(A219,'[1]Z04 支出决算表(财决04表)'!$A$10:$J$500,9,FALSE))</f>
        <v/>
      </c>
      <c r="I219" s="143" t="str">
        <f>IF(ISERROR(VLOOKUP(A219,'[1]Z04 支出决算表(财决04表)'!$A$10:$J$500,10,FALSE)),"",VLOOKUP(A219,'[1]Z04 支出决算表(财决04表)'!$A$10:$J$500,10,FALSE))</f>
        <v/>
      </c>
      <c r="J219" s="153">
        <f>'[1]Z04 支出决算表(财决04表)'!$A218</f>
        <v>0</v>
      </c>
      <c r="K219" s="154">
        <f>'[1]Z04 支出决算表(财决04表)'!$E218</f>
        <v>0</v>
      </c>
      <c r="L219" s="128" t="str">
        <f t="shared" si="7"/>
        <v/>
      </c>
    </row>
    <row r="220" ht="22.7" customHeight="1" spans="1:12">
      <c r="A220" s="140" t="str">
        <f t="shared" si="6"/>
        <v/>
      </c>
      <c r="B220" s="141"/>
      <c r="C220" s="142" t="str">
        <f>IF(ISERROR(VLOOKUP(A220,'[1]Z04 支出决算表(财决04表)'!$A$10:$J$500,4,FALSE)),"",VLOOKUP(A220,'[1]Z04 支出决算表(财决04表)'!$A$10:$J$500,4,FALSE))</f>
        <v/>
      </c>
      <c r="D220" s="143" t="str">
        <f>IF(ISERROR(VLOOKUP(A220,'[1]Z04 支出决算表(财决04表)'!$A$10:$J$500,5,FALSE)),"",VLOOKUP(A220,'[1]Z04 支出决算表(财决04表)'!$A$10:$J$500,5,FALSE))</f>
        <v/>
      </c>
      <c r="E220" s="143" t="str">
        <f>IF(ISERROR(VLOOKUP(A220,'[1]Z04 支出决算表(财决04表)'!$A$10:$J$500,6,FALSE)),"",VLOOKUP(A220,'[1]Z04 支出决算表(财决04表)'!$A$10:$J$500,6,FALSE))</f>
        <v/>
      </c>
      <c r="F220" s="143" t="str">
        <f>IF(ISERROR(VLOOKUP(A220,'[1]Z04 支出决算表(财决04表)'!$A$10:$J$500,7,FALSE)),"",VLOOKUP(A220,'[1]Z04 支出决算表(财决04表)'!$A$10:$J$500,7,FALSE))</f>
        <v/>
      </c>
      <c r="G220" s="143" t="str">
        <f>IF(ISERROR(VLOOKUP(A220,'[1]Z04 支出决算表(财决04表)'!$A$10:$J$500,8,FALSE)),"",VLOOKUP(A220,'[1]Z04 支出决算表(财决04表)'!$A$10:$J$500,8,FALSE))</f>
        <v/>
      </c>
      <c r="H220" s="143" t="str">
        <f>IF(ISERROR(VLOOKUP(A220,'[1]Z04 支出决算表(财决04表)'!$A$10:$J$500,9,FALSE)),"",VLOOKUP(A220,'[1]Z04 支出决算表(财决04表)'!$A$10:$J$500,9,FALSE))</f>
        <v/>
      </c>
      <c r="I220" s="143" t="str">
        <f>IF(ISERROR(VLOOKUP(A220,'[1]Z04 支出决算表(财决04表)'!$A$10:$J$500,10,FALSE)),"",VLOOKUP(A220,'[1]Z04 支出决算表(财决04表)'!$A$10:$J$500,10,FALSE))</f>
        <v/>
      </c>
      <c r="J220" s="153">
        <f>'[1]Z04 支出决算表(财决04表)'!$A219</f>
        <v>0</v>
      </c>
      <c r="K220" s="154">
        <f>'[1]Z04 支出决算表(财决04表)'!$E219</f>
        <v>0</v>
      </c>
      <c r="L220" s="128" t="str">
        <f t="shared" si="7"/>
        <v/>
      </c>
    </row>
    <row r="221" ht="22.7" customHeight="1" spans="1:12">
      <c r="A221" s="140" t="str">
        <f t="shared" si="6"/>
        <v/>
      </c>
      <c r="B221" s="141"/>
      <c r="C221" s="142" t="str">
        <f>IF(ISERROR(VLOOKUP(A221,'[1]Z04 支出决算表(财决04表)'!$A$10:$J$500,4,FALSE)),"",VLOOKUP(A221,'[1]Z04 支出决算表(财决04表)'!$A$10:$J$500,4,FALSE))</f>
        <v/>
      </c>
      <c r="D221" s="143" t="str">
        <f>IF(ISERROR(VLOOKUP(A221,'[1]Z04 支出决算表(财决04表)'!$A$10:$J$500,5,FALSE)),"",VLOOKUP(A221,'[1]Z04 支出决算表(财决04表)'!$A$10:$J$500,5,FALSE))</f>
        <v/>
      </c>
      <c r="E221" s="143" t="str">
        <f>IF(ISERROR(VLOOKUP(A221,'[1]Z04 支出决算表(财决04表)'!$A$10:$J$500,6,FALSE)),"",VLOOKUP(A221,'[1]Z04 支出决算表(财决04表)'!$A$10:$J$500,6,FALSE))</f>
        <v/>
      </c>
      <c r="F221" s="143" t="str">
        <f>IF(ISERROR(VLOOKUP(A221,'[1]Z04 支出决算表(财决04表)'!$A$10:$J$500,7,FALSE)),"",VLOOKUP(A221,'[1]Z04 支出决算表(财决04表)'!$A$10:$J$500,7,FALSE))</f>
        <v/>
      </c>
      <c r="G221" s="143" t="str">
        <f>IF(ISERROR(VLOOKUP(A221,'[1]Z04 支出决算表(财决04表)'!$A$10:$J$500,8,FALSE)),"",VLOOKUP(A221,'[1]Z04 支出决算表(财决04表)'!$A$10:$J$500,8,FALSE))</f>
        <v/>
      </c>
      <c r="H221" s="143" t="str">
        <f>IF(ISERROR(VLOOKUP(A221,'[1]Z04 支出决算表(财决04表)'!$A$10:$J$500,9,FALSE)),"",VLOOKUP(A221,'[1]Z04 支出决算表(财决04表)'!$A$10:$J$500,9,FALSE))</f>
        <v/>
      </c>
      <c r="I221" s="143" t="str">
        <f>IF(ISERROR(VLOOKUP(A221,'[1]Z04 支出决算表(财决04表)'!$A$10:$J$500,10,FALSE)),"",VLOOKUP(A221,'[1]Z04 支出决算表(财决04表)'!$A$10:$J$500,10,FALSE))</f>
        <v/>
      </c>
      <c r="J221" s="153">
        <f>'[1]Z04 支出决算表(财决04表)'!$A220</f>
        <v>0</v>
      </c>
      <c r="K221" s="154">
        <f>'[1]Z04 支出决算表(财决04表)'!$E220</f>
        <v>0</v>
      </c>
      <c r="L221" s="128" t="str">
        <f t="shared" si="7"/>
        <v/>
      </c>
    </row>
    <row r="222" ht="22.7" customHeight="1" spans="1:12">
      <c r="A222" s="140" t="str">
        <f t="shared" si="6"/>
        <v/>
      </c>
      <c r="B222" s="141"/>
      <c r="C222" s="142" t="str">
        <f>IF(ISERROR(VLOOKUP(A222,'[1]Z04 支出决算表(财决04表)'!$A$10:$J$500,4,FALSE)),"",VLOOKUP(A222,'[1]Z04 支出决算表(财决04表)'!$A$10:$J$500,4,FALSE))</f>
        <v/>
      </c>
      <c r="D222" s="143" t="str">
        <f>IF(ISERROR(VLOOKUP(A222,'[1]Z04 支出决算表(财决04表)'!$A$10:$J$500,5,FALSE)),"",VLOOKUP(A222,'[1]Z04 支出决算表(财决04表)'!$A$10:$J$500,5,FALSE))</f>
        <v/>
      </c>
      <c r="E222" s="143" t="str">
        <f>IF(ISERROR(VLOOKUP(A222,'[1]Z04 支出决算表(财决04表)'!$A$10:$J$500,6,FALSE)),"",VLOOKUP(A222,'[1]Z04 支出决算表(财决04表)'!$A$10:$J$500,6,FALSE))</f>
        <v/>
      </c>
      <c r="F222" s="143" t="str">
        <f>IF(ISERROR(VLOOKUP(A222,'[1]Z04 支出决算表(财决04表)'!$A$10:$J$500,7,FALSE)),"",VLOOKUP(A222,'[1]Z04 支出决算表(财决04表)'!$A$10:$J$500,7,FALSE))</f>
        <v/>
      </c>
      <c r="G222" s="143" t="str">
        <f>IF(ISERROR(VLOOKUP(A222,'[1]Z04 支出决算表(财决04表)'!$A$10:$J$500,8,FALSE)),"",VLOOKUP(A222,'[1]Z04 支出决算表(财决04表)'!$A$10:$J$500,8,FALSE))</f>
        <v/>
      </c>
      <c r="H222" s="143" t="str">
        <f>IF(ISERROR(VLOOKUP(A222,'[1]Z04 支出决算表(财决04表)'!$A$10:$J$500,9,FALSE)),"",VLOOKUP(A222,'[1]Z04 支出决算表(财决04表)'!$A$10:$J$500,9,FALSE))</f>
        <v/>
      </c>
      <c r="I222" s="143" t="str">
        <f>IF(ISERROR(VLOOKUP(A222,'[1]Z04 支出决算表(财决04表)'!$A$10:$J$500,10,FALSE)),"",VLOOKUP(A222,'[1]Z04 支出决算表(财决04表)'!$A$10:$J$500,10,FALSE))</f>
        <v/>
      </c>
      <c r="J222" s="153">
        <f>'[1]Z04 支出决算表(财决04表)'!$A221</f>
        <v>0</v>
      </c>
      <c r="K222" s="154">
        <f>'[1]Z04 支出决算表(财决04表)'!$E221</f>
        <v>0</v>
      </c>
      <c r="L222" s="128" t="str">
        <f t="shared" si="7"/>
        <v/>
      </c>
    </row>
    <row r="223" ht="22.7" customHeight="1" spans="1:12">
      <c r="A223" s="140" t="str">
        <f t="shared" si="6"/>
        <v/>
      </c>
      <c r="B223" s="141"/>
      <c r="C223" s="142" t="str">
        <f>IF(ISERROR(VLOOKUP(A223,'[1]Z04 支出决算表(财决04表)'!$A$10:$J$500,4,FALSE)),"",VLOOKUP(A223,'[1]Z04 支出决算表(财决04表)'!$A$10:$J$500,4,FALSE))</f>
        <v/>
      </c>
      <c r="D223" s="143" t="str">
        <f>IF(ISERROR(VLOOKUP(A223,'[1]Z04 支出决算表(财决04表)'!$A$10:$J$500,5,FALSE)),"",VLOOKUP(A223,'[1]Z04 支出决算表(财决04表)'!$A$10:$J$500,5,FALSE))</f>
        <v/>
      </c>
      <c r="E223" s="143" t="str">
        <f>IF(ISERROR(VLOOKUP(A223,'[1]Z04 支出决算表(财决04表)'!$A$10:$J$500,6,FALSE)),"",VLOOKUP(A223,'[1]Z04 支出决算表(财决04表)'!$A$10:$J$500,6,FALSE))</f>
        <v/>
      </c>
      <c r="F223" s="143" t="str">
        <f>IF(ISERROR(VLOOKUP(A223,'[1]Z04 支出决算表(财决04表)'!$A$10:$J$500,7,FALSE)),"",VLOOKUP(A223,'[1]Z04 支出决算表(财决04表)'!$A$10:$J$500,7,FALSE))</f>
        <v/>
      </c>
      <c r="G223" s="143" t="str">
        <f>IF(ISERROR(VLOOKUP(A223,'[1]Z04 支出决算表(财决04表)'!$A$10:$J$500,8,FALSE)),"",VLOOKUP(A223,'[1]Z04 支出决算表(财决04表)'!$A$10:$J$500,8,FALSE))</f>
        <v/>
      </c>
      <c r="H223" s="143" t="str">
        <f>IF(ISERROR(VLOOKUP(A223,'[1]Z04 支出决算表(财决04表)'!$A$10:$J$500,9,FALSE)),"",VLOOKUP(A223,'[1]Z04 支出决算表(财决04表)'!$A$10:$J$500,9,FALSE))</f>
        <v/>
      </c>
      <c r="I223" s="143" t="str">
        <f>IF(ISERROR(VLOOKUP(A223,'[1]Z04 支出决算表(财决04表)'!$A$10:$J$500,10,FALSE)),"",VLOOKUP(A223,'[1]Z04 支出决算表(财决04表)'!$A$10:$J$500,10,FALSE))</f>
        <v/>
      </c>
      <c r="J223" s="153">
        <f>'[1]Z04 支出决算表(财决04表)'!$A222</f>
        <v>0</v>
      </c>
      <c r="K223" s="154">
        <f>'[1]Z04 支出决算表(财决04表)'!$E222</f>
        <v>0</v>
      </c>
      <c r="L223" s="128" t="str">
        <f t="shared" si="7"/>
        <v/>
      </c>
    </row>
    <row r="224" ht="22.7" customHeight="1" spans="1:12">
      <c r="A224" s="140" t="str">
        <f t="shared" si="6"/>
        <v/>
      </c>
      <c r="B224" s="141"/>
      <c r="C224" s="142" t="str">
        <f>IF(ISERROR(VLOOKUP(A224,'[1]Z04 支出决算表(财决04表)'!$A$10:$J$500,4,FALSE)),"",VLOOKUP(A224,'[1]Z04 支出决算表(财决04表)'!$A$10:$J$500,4,FALSE))</f>
        <v/>
      </c>
      <c r="D224" s="143" t="str">
        <f>IF(ISERROR(VLOOKUP(A224,'[1]Z04 支出决算表(财决04表)'!$A$10:$J$500,5,FALSE)),"",VLOOKUP(A224,'[1]Z04 支出决算表(财决04表)'!$A$10:$J$500,5,FALSE))</f>
        <v/>
      </c>
      <c r="E224" s="143" t="str">
        <f>IF(ISERROR(VLOOKUP(A224,'[1]Z04 支出决算表(财决04表)'!$A$10:$J$500,6,FALSE)),"",VLOOKUP(A224,'[1]Z04 支出决算表(财决04表)'!$A$10:$J$500,6,FALSE))</f>
        <v/>
      </c>
      <c r="F224" s="143" t="str">
        <f>IF(ISERROR(VLOOKUP(A224,'[1]Z04 支出决算表(财决04表)'!$A$10:$J$500,7,FALSE)),"",VLOOKUP(A224,'[1]Z04 支出决算表(财决04表)'!$A$10:$J$500,7,FALSE))</f>
        <v/>
      </c>
      <c r="G224" s="143" t="str">
        <f>IF(ISERROR(VLOOKUP(A224,'[1]Z04 支出决算表(财决04表)'!$A$10:$J$500,8,FALSE)),"",VLOOKUP(A224,'[1]Z04 支出决算表(财决04表)'!$A$10:$J$500,8,FALSE))</f>
        <v/>
      </c>
      <c r="H224" s="143" t="str">
        <f>IF(ISERROR(VLOOKUP(A224,'[1]Z04 支出决算表(财决04表)'!$A$10:$J$500,9,FALSE)),"",VLOOKUP(A224,'[1]Z04 支出决算表(财决04表)'!$A$10:$J$500,9,FALSE))</f>
        <v/>
      </c>
      <c r="I224" s="143" t="str">
        <f>IF(ISERROR(VLOOKUP(A224,'[1]Z04 支出决算表(财决04表)'!$A$10:$J$500,10,FALSE)),"",VLOOKUP(A224,'[1]Z04 支出决算表(财决04表)'!$A$10:$J$500,10,FALSE))</f>
        <v/>
      </c>
      <c r="J224" s="153">
        <f>'[1]Z04 支出决算表(财决04表)'!$A223</f>
        <v>0</v>
      </c>
      <c r="K224" s="154">
        <f>'[1]Z04 支出决算表(财决04表)'!$E223</f>
        <v>0</v>
      </c>
      <c r="L224" s="128" t="str">
        <f t="shared" si="7"/>
        <v/>
      </c>
    </row>
    <row r="225" ht="22.7" customHeight="1" spans="1:12">
      <c r="A225" s="140" t="str">
        <f t="shared" si="6"/>
        <v/>
      </c>
      <c r="B225" s="141"/>
      <c r="C225" s="142" t="str">
        <f>IF(ISERROR(VLOOKUP(A225,'[1]Z04 支出决算表(财决04表)'!$A$10:$J$500,4,FALSE)),"",VLOOKUP(A225,'[1]Z04 支出决算表(财决04表)'!$A$10:$J$500,4,FALSE))</f>
        <v/>
      </c>
      <c r="D225" s="143" t="str">
        <f>IF(ISERROR(VLOOKUP(A225,'[1]Z04 支出决算表(财决04表)'!$A$10:$J$500,5,FALSE)),"",VLOOKUP(A225,'[1]Z04 支出决算表(财决04表)'!$A$10:$J$500,5,FALSE))</f>
        <v/>
      </c>
      <c r="E225" s="143" t="str">
        <f>IF(ISERROR(VLOOKUP(A225,'[1]Z04 支出决算表(财决04表)'!$A$10:$J$500,6,FALSE)),"",VLOOKUP(A225,'[1]Z04 支出决算表(财决04表)'!$A$10:$J$500,6,FALSE))</f>
        <v/>
      </c>
      <c r="F225" s="143" t="str">
        <f>IF(ISERROR(VLOOKUP(A225,'[1]Z04 支出决算表(财决04表)'!$A$10:$J$500,7,FALSE)),"",VLOOKUP(A225,'[1]Z04 支出决算表(财决04表)'!$A$10:$J$500,7,FALSE))</f>
        <v/>
      </c>
      <c r="G225" s="143" t="str">
        <f>IF(ISERROR(VLOOKUP(A225,'[1]Z04 支出决算表(财决04表)'!$A$10:$J$500,8,FALSE)),"",VLOOKUP(A225,'[1]Z04 支出决算表(财决04表)'!$A$10:$J$500,8,FALSE))</f>
        <v/>
      </c>
      <c r="H225" s="143" t="str">
        <f>IF(ISERROR(VLOOKUP(A225,'[1]Z04 支出决算表(财决04表)'!$A$10:$J$500,9,FALSE)),"",VLOOKUP(A225,'[1]Z04 支出决算表(财决04表)'!$A$10:$J$500,9,FALSE))</f>
        <v/>
      </c>
      <c r="I225" s="143" t="str">
        <f>IF(ISERROR(VLOOKUP(A225,'[1]Z04 支出决算表(财决04表)'!$A$10:$J$500,10,FALSE)),"",VLOOKUP(A225,'[1]Z04 支出决算表(财决04表)'!$A$10:$J$500,10,FALSE))</f>
        <v/>
      </c>
      <c r="J225" s="153">
        <f>'[1]Z04 支出决算表(财决04表)'!$A224</f>
        <v>0</v>
      </c>
      <c r="K225" s="154">
        <f>'[1]Z04 支出决算表(财决04表)'!$E224</f>
        <v>0</v>
      </c>
      <c r="L225" s="128" t="str">
        <f t="shared" si="7"/>
        <v/>
      </c>
    </row>
    <row r="226" ht="22.7" customHeight="1" spans="1:12">
      <c r="A226" s="140" t="str">
        <f t="shared" si="6"/>
        <v/>
      </c>
      <c r="B226" s="141"/>
      <c r="C226" s="142" t="str">
        <f>IF(ISERROR(VLOOKUP(A226,'[1]Z04 支出决算表(财决04表)'!$A$10:$J$500,4,FALSE)),"",VLOOKUP(A226,'[1]Z04 支出决算表(财决04表)'!$A$10:$J$500,4,FALSE))</f>
        <v/>
      </c>
      <c r="D226" s="143" t="str">
        <f>IF(ISERROR(VLOOKUP(A226,'[1]Z04 支出决算表(财决04表)'!$A$10:$J$500,5,FALSE)),"",VLOOKUP(A226,'[1]Z04 支出决算表(财决04表)'!$A$10:$J$500,5,FALSE))</f>
        <v/>
      </c>
      <c r="E226" s="143" t="str">
        <f>IF(ISERROR(VLOOKUP(A226,'[1]Z04 支出决算表(财决04表)'!$A$10:$J$500,6,FALSE)),"",VLOOKUP(A226,'[1]Z04 支出决算表(财决04表)'!$A$10:$J$500,6,FALSE))</f>
        <v/>
      </c>
      <c r="F226" s="143" t="str">
        <f>IF(ISERROR(VLOOKUP(A226,'[1]Z04 支出决算表(财决04表)'!$A$10:$J$500,7,FALSE)),"",VLOOKUP(A226,'[1]Z04 支出决算表(财决04表)'!$A$10:$J$500,7,FALSE))</f>
        <v/>
      </c>
      <c r="G226" s="143" t="str">
        <f>IF(ISERROR(VLOOKUP(A226,'[1]Z04 支出决算表(财决04表)'!$A$10:$J$500,8,FALSE)),"",VLOOKUP(A226,'[1]Z04 支出决算表(财决04表)'!$A$10:$J$500,8,FALSE))</f>
        <v/>
      </c>
      <c r="H226" s="143" t="str">
        <f>IF(ISERROR(VLOOKUP(A226,'[1]Z04 支出决算表(财决04表)'!$A$10:$J$500,9,FALSE)),"",VLOOKUP(A226,'[1]Z04 支出决算表(财决04表)'!$A$10:$J$500,9,FALSE))</f>
        <v/>
      </c>
      <c r="I226" s="143" t="str">
        <f>IF(ISERROR(VLOOKUP(A226,'[1]Z04 支出决算表(财决04表)'!$A$10:$J$500,10,FALSE)),"",VLOOKUP(A226,'[1]Z04 支出决算表(财决04表)'!$A$10:$J$500,10,FALSE))</f>
        <v/>
      </c>
      <c r="J226" s="153">
        <f>'[1]Z04 支出决算表(财决04表)'!$A225</f>
        <v>0</v>
      </c>
      <c r="K226" s="154">
        <f>'[1]Z04 支出决算表(财决04表)'!$E225</f>
        <v>0</v>
      </c>
      <c r="L226" s="128" t="str">
        <f t="shared" si="7"/>
        <v/>
      </c>
    </row>
    <row r="227" ht="22.7" customHeight="1" spans="1:12">
      <c r="A227" s="140" t="str">
        <f t="shared" si="6"/>
        <v/>
      </c>
      <c r="B227" s="141"/>
      <c r="C227" s="142" t="str">
        <f>IF(ISERROR(VLOOKUP(A227,'[1]Z04 支出决算表(财决04表)'!$A$10:$J$500,4,FALSE)),"",VLOOKUP(A227,'[1]Z04 支出决算表(财决04表)'!$A$10:$J$500,4,FALSE))</f>
        <v/>
      </c>
      <c r="D227" s="143" t="str">
        <f>IF(ISERROR(VLOOKUP(A227,'[1]Z04 支出决算表(财决04表)'!$A$10:$J$500,5,FALSE)),"",VLOOKUP(A227,'[1]Z04 支出决算表(财决04表)'!$A$10:$J$500,5,FALSE))</f>
        <v/>
      </c>
      <c r="E227" s="143" t="str">
        <f>IF(ISERROR(VLOOKUP(A227,'[1]Z04 支出决算表(财决04表)'!$A$10:$J$500,6,FALSE)),"",VLOOKUP(A227,'[1]Z04 支出决算表(财决04表)'!$A$10:$J$500,6,FALSE))</f>
        <v/>
      </c>
      <c r="F227" s="143" t="str">
        <f>IF(ISERROR(VLOOKUP(A227,'[1]Z04 支出决算表(财决04表)'!$A$10:$J$500,7,FALSE)),"",VLOOKUP(A227,'[1]Z04 支出决算表(财决04表)'!$A$10:$J$500,7,FALSE))</f>
        <v/>
      </c>
      <c r="G227" s="143" t="str">
        <f>IF(ISERROR(VLOOKUP(A227,'[1]Z04 支出决算表(财决04表)'!$A$10:$J$500,8,FALSE)),"",VLOOKUP(A227,'[1]Z04 支出决算表(财决04表)'!$A$10:$J$500,8,FALSE))</f>
        <v/>
      </c>
      <c r="H227" s="143" t="str">
        <f>IF(ISERROR(VLOOKUP(A227,'[1]Z04 支出决算表(财决04表)'!$A$10:$J$500,9,FALSE)),"",VLOOKUP(A227,'[1]Z04 支出决算表(财决04表)'!$A$10:$J$500,9,FALSE))</f>
        <v/>
      </c>
      <c r="I227" s="143" t="str">
        <f>IF(ISERROR(VLOOKUP(A227,'[1]Z04 支出决算表(财决04表)'!$A$10:$J$500,10,FALSE)),"",VLOOKUP(A227,'[1]Z04 支出决算表(财决04表)'!$A$10:$J$500,10,FALSE))</f>
        <v/>
      </c>
      <c r="J227" s="153">
        <f>'[1]Z04 支出决算表(财决04表)'!$A226</f>
        <v>0</v>
      </c>
      <c r="K227" s="154">
        <f>'[1]Z04 支出决算表(财决04表)'!$E226</f>
        <v>0</v>
      </c>
      <c r="L227" s="128" t="str">
        <f t="shared" si="7"/>
        <v/>
      </c>
    </row>
    <row r="228" ht="22.7" customHeight="1" spans="1:12">
      <c r="A228" s="140" t="str">
        <f t="shared" si="6"/>
        <v/>
      </c>
      <c r="B228" s="141"/>
      <c r="C228" s="142" t="str">
        <f>IF(ISERROR(VLOOKUP(A228,'[1]Z04 支出决算表(财决04表)'!$A$10:$J$500,4,FALSE)),"",VLOOKUP(A228,'[1]Z04 支出决算表(财决04表)'!$A$10:$J$500,4,FALSE))</f>
        <v/>
      </c>
      <c r="D228" s="143" t="str">
        <f>IF(ISERROR(VLOOKUP(A228,'[1]Z04 支出决算表(财决04表)'!$A$10:$J$500,5,FALSE)),"",VLOOKUP(A228,'[1]Z04 支出决算表(财决04表)'!$A$10:$J$500,5,FALSE))</f>
        <v/>
      </c>
      <c r="E228" s="143" t="str">
        <f>IF(ISERROR(VLOOKUP(A228,'[1]Z04 支出决算表(财决04表)'!$A$10:$J$500,6,FALSE)),"",VLOOKUP(A228,'[1]Z04 支出决算表(财决04表)'!$A$10:$J$500,6,FALSE))</f>
        <v/>
      </c>
      <c r="F228" s="143" t="str">
        <f>IF(ISERROR(VLOOKUP(A228,'[1]Z04 支出决算表(财决04表)'!$A$10:$J$500,7,FALSE)),"",VLOOKUP(A228,'[1]Z04 支出决算表(财决04表)'!$A$10:$J$500,7,FALSE))</f>
        <v/>
      </c>
      <c r="G228" s="143" t="str">
        <f>IF(ISERROR(VLOOKUP(A228,'[1]Z04 支出决算表(财决04表)'!$A$10:$J$500,8,FALSE)),"",VLOOKUP(A228,'[1]Z04 支出决算表(财决04表)'!$A$10:$J$500,8,FALSE))</f>
        <v/>
      </c>
      <c r="H228" s="143" t="str">
        <f>IF(ISERROR(VLOOKUP(A228,'[1]Z04 支出决算表(财决04表)'!$A$10:$J$500,9,FALSE)),"",VLOOKUP(A228,'[1]Z04 支出决算表(财决04表)'!$A$10:$J$500,9,FALSE))</f>
        <v/>
      </c>
      <c r="I228" s="143" t="str">
        <f>IF(ISERROR(VLOOKUP(A228,'[1]Z04 支出决算表(财决04表)'!$A$10:$J$500,10,FALSE)),"",VLOOKUP(A228,'[1]Z04 支出决算表(财决04表)'!$A$10:$J$500,10,FALSE))</f>
        <v/>
      </c>
      <c r="J228" s="153">
        <f>'[1]Z04 支出决算表(财决04表)'!$A227</f>
        <v>0</v>
      </c>
      <c r="K228" s="154">
        <f>'[1]Z04 支出决算表(财决04表)'!$E227</f>
        <v>0</v>
      </c>
      <c r="L228" s="128" t="str">
        <f t="shared" si="7"/>
        <v/>
      </c>
    </row>
    <row r="229" ht="22.7" customHeight="1" spans="1:12">
      <c r="A229" s="140" t="str">
        <f t="shared" si="6"/>
        <v/>
      </c>
      <c r="B229" s="141"/>
      <c r="C229" s="142" t="str">
        <f>IF(ISERROR(VLOOKUP(A229,'[1]Z04 支出决算表(财决04表)'!$A$10:$J$500,4,FALSE)),"",VLOOKUP(A229,'[1]Z04 支出决算表(财决04表)'!$A$10:$J$500,4,FALSE))</f>
        <v/>
      </c>
      <c r="D229" s="143" t="str">
        <f>IF(ISERROR(VLOOKUP(A229,'[1]Z04 支出决算表(财决04表)'!$A$10:$J$500,5,FALSE)),"",VLOOKUP(A229,'[1]Z04 支出决算表(财决04表)'!$A$10:$J$500,5,FALSE))</f>
        <v/>
      </c>
      <c r="E229" s="143" t="str">
        <f>IF(ISERROR(VLOOKUP(A229,'[1]Z04 支出决算表(财决04表)'!$A$10:$J$500,6,FALSE)),"",VLOOKUP(A229,'[1]Z04 支出决算表(财决04表)'!$A$10:$J$500,6,FALSE))</f>
        <v/>
      </c>
      <c r="F229" s="143" t="str">
        <f>IF(ISERROR(VLOOKUP(A229,'[1]Z04 支出决算表(财决04表)'!$A$10:$J$500,7,FALSE)),"",VLOOKUP(A229,'[1]Z04 支出决算表(财决04表)'!$A$10:$J$500,7,FALSE))</f>
        <v/>
      </c>
      <c r="G229" s="143" t="str">
        <f>IF(ISERROR(VLOOKUP(A229,'[1]Z04 支出决算表(财决04表)'!$A$10:$J$500,8,FALSE)),"",VLOOKUP(A229,'[1]Z04 支出决算表(财决04表)'!$A$10:$J$500,8,FALSE))</f>
        <v/>
      </c>
      <c r="H229" s="143" t="str">
        <f>IF(ISERROR(VLOOKUP(A229,'[1]Z04 支出决算表(财决04表)'!$A$10:$J$500,9,FALSE)),"",VLOOKUP(A229,'[1]Z04 支出决算表(财决04表)'!$A$10:$J$500,9,FALSE))</f>
        <v/>
      </c>
      <c r="I229" s="143" t="str">
        <f>IF(ISERROR(VLOOKUP(A229,'[1]Z04 支出决算表(财决04表)'!$A$10:$J$500,10,FALSE)),"",VLOOKUP(A229,'[1]Z04 支出决算表(财决04表)'!$A$10:$J$500,10,FALSE))</f>
        <v/>
      </c>
      <c r="J229" s="153">
        <f>'[1]Z04 支出决算表(财决04表)'!$A228</f>
        <v>0</v>
      </c>
      <c r="K229" s="154">
        <f>'[1]Z04 支出决算表(财决04表)'!$E228</f>
        <v>0</v>
      </c>
      <c r="L229" s="128" t="str">
        <f t="shared" si="7"/>
        <v/>
      </c>
    </row>
    <row r="230" ht="22.7" customHeight="1" spans="1:12">
      <c r="A230" s="140" t="str">
        <f t="shared" si="6"/>
        <v/>
      </c>
      <c r="B230" s="141"/>
      <c r="C230" s="142" t="str">
        <f>IF(ISERROR(VLOOKUP(A230,'[1]Z04 支出决算表(财决04表)'!$A$10:$J$500,4,FALSE)),"",VLOOKUP(A230,'[1]Z04 支出决算表(财决04表)'!$A$10:$J$500,4,FALSE))</f>
        <v/>
      </c>
      <c r="D230" s="143" t="str">
        <f>IF(ISERROR(VLOOKUP(A230,'[1]Z04 支出决算表(财决04表)'!$A$10:$J$500,5,FALSE)),"",VLOOKUP(A230,'[1]Z04 支出决算表(财决04表)'!$A$10:$J$500,5,FALSE))</f>
        <v/>
      </c>
      <c r="E230" s="143" t="str">
        <f>IF(ISERROR(VLOOKUP(A230,'[1]Z04 支出决算表(财决04表)'!$A$10:$J$500,6,FALSE)),"",VLOOKUP(A230,'[1]Z04 支出决算表(财决04表)'!$A$10:$J$500,6,FALSE))</f>
        <v/>
      </c>
      <c r="F230" s="143" t="str">
        <f>IF(ISERROR(VLOOKUP(A230,'[1]Z04 支出决算表(财决04表)'!$A$10:$J$500,7,FALSE)),"",VLOOKUP(A230,'[1]Z04 支出决算表(财决04表)'!$A$10:$J$500,7,FALSE))</f>
        <v/>
      </c>
      <c r="G230" s="143" t="str">
        <f>IF(ISERROR(VLOOKUP(A230,'[1]Z04 支出决算表(财决04表)'!$A$10:$J$500,8,FALSE)),"",VLOOKUP(A230,'[1]Z04 支出决算表(财决04表)'!$A$10:$J$500,8,FALSE))</f>
        <v/>
      </c>
      <c r="H230" s="143" t="str">
        <f>IF(ISERROR(VLOOKUP(A230,'[1]Z04 支出决算表(财决04表)'!$A$10:$J$500,9,FALSE)),"",VLOOKUP(A230,'[1]Z04 支出决算表(财决04表)'!$A$10:$J$500,9,FALSE))</f>
        <v/>
      </c>
      <c r="I230" s="143" t="str">
        <f>IF(ISERROR(VLOOKUP(A230,'[1]Z04 支出决算表(财决04表)'!$A$10:$J$500,10,FALSE)),"",VLOOKUP(A230,'[1]Z04 支出决算表(财决04表)'!$A$10:$J$500,10,FALSE))</f>
        <v/>
      </c>
      <c r="J230" s="153">
        <f>'[1]Z04 支出决算表(财决04表)'!$A229</f>
        <v>0</v>
      </c>
      <c r="K230" s="154">
        <f>'[1]Z04 支出决算表(财决04表)'!$E229</f>
        <v>0</v>
      </c>
      <c r="L230" s="128" t="str">
        <f t="shared" si="7"/>
        <v/>
      </c>
    </row>
    <row r="231" ht="22.7" customHeight="1" spans="1:12">
      <c r="A231" s="140" t="str">
        <f t="shared" si="6"/>
        <v/>
      </c>
      <c r="B231" s="141"/>
      <c r="C231" s="142" t="str">
        <f>IF(ISERROR(VLOOKUP(A231,'[1]Z04 支出决算表(财决04表)'!$A$10:$J$500,4,FALSE)),"",VLOOKUP(A231,'[1]Z04 支出决算表(财决04表)'!$A$10:$J$500,4,FALSE))</f>
        <v/>
      </c>
      <c r="D231" s="143" t="str">
        <f>IF(ISERROR(VLOOKUP(A231,'[1]Z04 支出决算表(财决04表)'!$A$10:$J$500,5,FALSE)),"",VLOOKUP(A231,'[1]Z04 支出决算表(财决04表)'!$A$10:$J$500,5,FALSE))</f>
        <v/>
      </c>
      <c r="E231" s="143" t="str">
        <f>IF(ISERROR(VLOOKUP(A231,'[1]Z04 支出决算表(财决04表)'!$A$10:$J$500,6,FALSE)),"",VLOOKUP(A231,'[1]Z04 支出决算表(财决04表)'!$A$10:$J$500,6,FALSE))</f>
        <v/>
      </c>
      <c r="F231" s="143" t="str">
        <f>IF(ISERROR(VLOOKUP(A231,'[1]Z04 支出决算表(财决04表)'!$A$10:$J$500,7,FALSE)),"",VLOOKUP(A231,'[1]Z04 支出决算表(财决04表)'!$A$10:$J$500,7,FALSE))</f>
        <v/>
      </c>
      <c r="G231" s="143" t="str">
        <f>IF(ISERROR(VLOOKUP(A231,'[1]Z04 支出决算表(财决04表)'!$A$10:$J$500,8,FALSE)),"",VLOOKUP(A231,'[1]Z04 支出决算表(财决04表)'!$A$10:$J$500,8,FALSE))</f>
        <v/>
      </c>
      <c r="H231" s="143" t="str">
        <f>IF(ISERROR(VLOOKUP(A231,'[1]Z04 支出决算表(财决04表)'!$A$10:$J$500,9,FALSE)),"",VLOOKUP(A231,'[1]Z04 支出决算表(财决04表)'!$A$10:$J$500,9,FALSE))</f>
        <v/>
      </c>
      <c r="I231" s="143" t="str">
        <f>IF(ISERROR(VLOOKUP(A231,'[1]Z04 支出决算表(财决04表)'!$A$10:$J$500,10,FALSE)),"",VLOOKUP(A231,'[1]Z04 支出决算表(财决04表)'!$A$10:$J$500,10,FALSE))</f>
        <v/>
      </c>
      <c r="J231" s="153">
        <f>'[1]Z04 支出决算表(财决04表)'!$A230</f>
        <v>0</v>
      </c>
      <c r="K231" s="154">
        <f>'[1]Z04 支出决算表(财决04表)'!$E230</f>
        <v>0</v>
      </c>
      <c r="L231" s="128" t="str">
        <f t="shared" si="7"/>
        <v/>
      </c>
    </row>
    <row r="232" ht="22.7" customHeight="1" spans="1:12">
      <c r="A232" s="140" t="str">
        <f t="shared" si="6"/>
        <v/>
      </c>
      <c r="B232" s="141"/>
      <c r="C232" s="142" t="str">
        <f>IF(ISERROR(VLOOKUP(A232,'[1]Z04 支出决算表(财决04表)'!$A$10:$J$500,4,FALSE)),"",VLOOKUP(A232,'[1]Z04 支出决算表(财决04表)'!$A$10:$J$500,4,FALSE))</f>
        <v/>
      </c>
      <c r="D232" s="143" t="str">
        <f>IF(ISERROR(VLOOKUP(A232,'[1]Z04 支出决算表(财决04表)'!$A$10:$J$500,5,FALSE)),"",VLOOKUP(A232,'[1]Z04 支出决算表(财决04表)'!$A$10:$J$500,5,FALSE))</f>
        <v/>
      </c>
      <c r="E232" s="143" t="str">
        <f>IF(ISERROR(VLOOKUP(A232,'[1]Z04 支出决算表(财决04表)'!$A$10:$J$500,6,FALSE)),"",VLOOKUP(A232,'[1]Z04 支出决算表(财决04表)'!$A$10:$J$500,6,FALSE))</f>
        <v/>
      </c>
      <c r="F232" s="143" t="str">
        <f>IF(ISERROR(VLOOKUP(A232,'[1]Z04 支出决算表(财决04表)'!$A$10:$J$500,7,FALSE)),"",VLOOKUP(A232,'[1]Z04 支出决算表(财决04表)'!$A$10:$J$500,7,FALSE))</f>
        <v/>
      </c>
      <c r="G232" s="143" t="str">
        <f>IF(ISERROR(VLOOKUP(A232,'[1]Z04 支出决算表(财决04表)'!$A$10:$J$500,8,FALSE)),"",VLOOKUP(A232,'[1]Z04 支出决算表(财决04表)'!$A$10:$J$500,8,FALSE))</f>
        <v/>
      </c>
      <c r="H232" s="143" t="str">
        <f>IF(ISERROR(VLOOKUP(A232,'[1]Z04 支出决算表(财决04表)'!$A$10:$J$500,9,FALSE)),"",VLOOKUP(A232,'[1]Z04 支出决算表(财决04表)'!$A$10:$J$500,9,FALSE))</f>
        <v/>
      </c>
      <c r="I232" s="143" t="str">
        <f>IF(ISERROR(VLOOKUP(A232,'[1]Z04 支出决算表(财决04表)'!$A$10:$J$500,10,FALSE)),"",VLOOKUP(A232,'[1]Z04 支出决算表(财决04表)'!$A$10:$J$500,10,FALSE))</f>
        <v/>
      </c>
      <c r="J232" s="153">
        <f>'[1]Z04 支出决算表(财决04表)'!$A231</f>
        <v>0</v>
      </c>
      <c r="K232" s="154">
        <f>'[1]Z04 支出决算表(财决04表)'!$E231</f>
        <v>0</v>
      </c>
      <c r="L232" s="128" t="str">
        <f t="shared" si="7"/>
        <v/>
      </c>
    </row>
    <row r="233" ht="22.7" customHeight="1" spans="1:12">
      <c r="A233" s="140" t="str">
        <f t="shared" si="6"/>
        <v/>
      </c>
      <c r="B233" s="141"/>
      <c r="C233" s="142" t="str">
        <f>IF(ISERROR(VLOOKUP(A233,'[1]Z04 支出决算表(财决04表)'!$A$10:$J$500,4,FALSE)),"",VLOOKUP(A233,'[1]Z04 支出决算表(财决04表)'!$A$10:$J$500,4,FALSE))</f>
        <v/>
      </c>
      <c r="D233" s="143" t="str">
        <f>IF(ISERROR(VLOOKUP(A233,'[1]Z04 支出决算表(财决04表)'!$A$10:$J$500,5,FALSE)),"",VLOOKUP(A233,'[1]Z04 支出决算表(财决04表)'!$A$10:$J$500,5,FALSE))</f>
        <v/>
      </c>
      <c r="E233" s="143" t="str">
        <f>IF(ISERROR(VLOOKUP(A233,'[1]Z04 支出决算表(财决04表)'!$A$10:$J$500,6,FALSE)),"",VLOOKUP(A233,'[1]Z04 支出决算表(财决04表)'!$A$10:$J$500,6,FALSE))</f>
        <v/>
      </c>
      <c r="F233" s="143" t="str">
        <f>IF(ISERROR(VLOOKUP(A233,'[1]Z04 支出决算表(财决04表)'!$A$10:$J$500,7,FALSE)),"",VLOOKUP(A233,'[1]Z04 支出决算表(财决04表)'!$A$10:$J$500,7,FALSE))</f>
        <v/>
      </c>
      <c r="G233" s="143" t="str">
        <f>IF(ISERROR(VLOOKUP(A233,'[1]Z04 支出决算表(财决04表)'!$A$10:$J$500,8,FALSE)),"",VLOOKUP(A233,'[1]Z04 支出决算表(财决04表)'!$A$10:$J$500,8,FALSE))</f>
        <v/>
      </c>
      <c r="H233" s="143" t="str">
        <f>IF(ISERROR(VLOOKUP(A233,'[1]Z04 支出决算表(财决04表)'!$A$10:$J$500,9,FALSE)),"",VLOOKUP(A233,'[1]Z04 支出决算表(财决04表)'!$A$10:$J$500,9,FALSE))</f>
        <v/>
      </c>
      <c r="I233" s="143" t="str">
        <f>IF(ISERROR(VLOOKUP(A233,'[1]Z04 支出决算表(财决04表)'!$A$10:$J$500,10,FALSE)),"",VLOOKUP(A233,'[1]Z04 支出决算表(财决04表)'!$A$10:$J$500,10,FALSE))</f>
        <v/>
      </c>
      <c r="J233" s="153">
        <f>'[1]Z04 支出决算表(财决04表)'!$A232</f>
        <v>0</v>
      </c>
      <c r="K233" s="154">
        <f>'[1]Z04 支出决算表(财决04表)'!$E232</f>
        <v>0</v>
      </c>
      <c r="L233" s="128" t="str">
        <f t="shared" si="7"/>
        <v/>
      </c>
    </row>
    <row r="234" ht="22.7" customHeight="1" spans="1:12">
      <c r="A234" s="140" t="str">
        <f t="shared" si="6"/>
        <v/>
      </c>
      <c r="B234" s="141"/>
      <c r="C234" s="142" t="str">
        <f>IF(ISERROR(VLOOKUP(A234,'[1]Z04 支出决算表(财决04表)'!$A$10:$J$500,4,FALSE)),"",VLOOKUP(A234,'[1]Z04 支出决算表(财决04表)'!$A$10:$J$500,4,FALSE))</f>
        <v/>
      </c>
      <c r="D234" s="143" t="str">
        <f>IF(ISERROR(VLOOKUP(A234,'[1]Z04 支出决算表(财决04表)'!$A$10:$J$500,5,FALSE)),"",VLOOKUP(A234,'[1]Z04 支出决算表(财决04表)'!$A$10:$J$500,5,FALSE))</f>
        <v/>
      </c>
      <c r="E234" s="143" t="str">
        <f>IF(ISERROR(VLOOKUP(A234,'[1]Z04 支出决算表(财决04表)'!$A$10:$J$500,6,FALSE)),"",VLOOKUP(A234,'[1]Z04 支出决算表(财决04表)'!$A$10:$J$500,6,FALSE))</f>
        <v/>
      </c>
      <c r="F234" s="143" t="str">
        <f>IF(ISERROR(VLOOKUP(A234,'[1]Z04 支出决算表(财决04表)'!$A$10:$J$500,7,FALSE)),"",VLOOKUP(A234,'[1]Z04 支出决算表(财决04表)'!$A$10:$J$500,7,FALSE))</f>
        <v/>
      </c>
      <c r="G234" s="143" t="str">
        <f>IF(ISERROR(VLOOKUP(A234,'[1]Z04 支出决算表(财决04表)'!$A$10:$J$500,8,FALSE)),"",VLOOKUP(A234,'[1]Z04 支出决算表(财决04表)'!$A$10:$J$500,8,FALSE))</f>
        <v/>
      </c>
      <c r="H234" s="143" t="str">
        <f>IF(ISERROR(VLOOKUP(A234,'[1]Z04 支出决算表(财决04表)'!$A$10:$J$500,9,FALSE)),"",VLOOKUP(A234,'[1]Z04 支出决算表(财决04表)'!$A$10:$J$500,9,FALSE))</f>
        <v/>
      </c>
      <c r="I234" s="143" t="str">
        <f>IF(ISERROR(VLOOKUP(A234,'[1]Z04 支出决算表(财决04表)'!$A$10:$J$500,10,FALSE)),"",VLOOKUP(A234,'[1]Z04 支出决算表(财决04表)'!$A$10:$J$500,10,FALSE))</f>
        <v/>
      </c>
      <c r="J234" s="153">
        <f>'[1]Z04 支出决算表(财决04表)'!$A233</f>
        <v>0</v>
      </c>
      <c r="K234" s="154">
        <f>'[1]Z04 支出决算表(财决04表)'!$E233</f>
        <v>0</v>
      </c>
      <c r="L234" s="128" t="str">
        <f t="shared" si="7"/>
        <v/>
      </c>
    </row>
    <row r="235" ht="22.7" customHeight="1" spans="1:12">
      <c r="A235" s="140" t="str">
        <f t="shared" si="6"/>
        <v/>
      </c>
      <c r="B235" s="141"/>
      <c r="C235" s="142" t="str">
        <f>IF(ISERROR(VLOOKUP(A235,'[1]Z04 支出决算表(财决04表)'!$A$10:$J$500,4,FALSE)),"",VLOOKUP(A235,'[1]Z04 支出决算表(财决04表)'!$A$10:$J$500,4,FALSE))</f>
        <v/>
      </c>
      <c r="D235" s="143" t="str">
        <f>IF(ISERROR(VLOOKUP(A235,'[1]Z04 支出决算表(财决04表)'!$A$10:$J$500,5,FALSE)),"",VLOOKUP(A235,'[1]Z04 支出决算表(财决04表)'!$A$10:$J$500,5,FALSE))</f>
        <v/>
      </c>
      <c r="E235" s="143" t="str">
        <f>IF(ISERROR(VLOOKUP(A235,'[1]Z04 支出决算表(财决04表)'!$A$10:$J$500,6,FALSE)),"",VLOOKUP(A235,'[1]Z04 支出决算表(财决04表)'!$A$10:$J$500,6,FALSE))</f>
        <v/>
      </c>
      <c r="F235" s="143" t="str">
        <f>IF(ISERROR(VLOOKUP(A235,'[1]Z04 支出决算表(财决04表)'!$A$10:$J$500,7,FALSE)),"",VLOOKUP(A235,'[1]Z04 支出决算表(财决04表)'!$A$10:$J$500,7,FALSE))</f>
        <v/>
      </c>
      <c r="G235" s="143" t="str">
        <f>IF(ISERROR(VLOOKUP(A235,'[1]Z04 支出决算表(财决04表)'!$A$10:$J$500,8,FALSE)),"",VLOOKUP(A235,'[1]Z04 支出决算表(财决04表)'!$A$10:$J$500,8,FALSE))</f>
        <v/>
      </c>
      <c r="H235" s="143" t="str">
        <f>IF(ISERROR(VLOOKUP(A235,'[1]Z04 支出决算表(财决04表)'!$A$10:$J$500,9,FALSE)),"",VLOOKUP(A235,'[1]Z04 支出决算表(财决04表)'!$A$10:$J$500,9,FALSE))</f>
        <v/>
      </c>
      <c r="I235" s="143" t="str">
        <f>IF(ISERROR(VLOOKUP(A235,'[1]Z04 支出决算表(财决04表)'!$A$10:$J$500,10,FALSE)),"",VLOOKUP(A235,'[1]Z04 支出决算表(财决04表)'!$A$10:$J$500,10,FALSE))</f>
        <v/>
      </c>
      <c r="J235" s="153">
        <f>'[1]Z04 支出决算表(财决04表)'!$A234</f>
        <v>0</v>
      </c>
      <c r="K235" s="154">
        <f>'[1]Z04 支出决算表(财决04表)'!$E234</f>
        <v>0</v>
      </c>
      <c r="L235" s="128" t="str">
        <f t="shared" si="7"/>
        <v/>
      </c>
    </row>
    <row r="236" ht="22.7" customHeight="1" spans="1:12">
      <c r="A236" s="140" t="str">
        <f t="shared" si="6"/>
        <v/>
      </c>
      <c r="B236" s="141"/>
      <c r="C236" s="142" t="str">
        <f>IF(ISERROR(VLOOKUP(A236,'[1]Z04 支出决算表(财决04表)'!$A$10:$J$500,4,FALSE)),"",VLOOKUP(A236,'[1]Z04 支出决算表(财决04表)'!$A$10:$J$500,4,FALSE))</f>
        <v/>
      </c>
      <c r="D236" s="143" t="str">
        <f>IF(ISERROR(VLOOKUP(A236,'[1]Z04 支出决算表(财决04表)'!$A$10:$J$500,5,FALSE)),"",VLOOKUP(A236,'[1]Z04 支出决算表(财决04表)'!$A$10:$J$500,5,FALSE))</f>
        <v/>
      </c>
      <c r="E236" s="143" t="str">
        <f>IF(ISERROR(VLOOKUP(A236,'[1]Z04 支出决算表(财决04表)'!$A$10:$J$500,6,FALSE)),"",VLOOKUP(A236,'[1]Z04 支出决算表(财决04表)'!$A$10:$J$500,6,FALSE))</f>
        <v/>
      </c>
      <c r="F236" s="143" t="str">
        <f>IF(ISERROR(VLOOKUP(A236,'[1]Z04 支出决算表(财决04表)'!$A$10:$J$500,7,FALSE)),"",VLOOKUP(A236,'[1]Z04 支出决算表(财决04表)'!$A$10:$J$500,7,FALSE))</f>
        <v/>
      </c>
      <c r="G236" s="143" t="str">
        <f>IF(ISERROR(VLOOKUP(A236,'[1]Z04 支出决算表(财决04表)'!$A$10:$J$500,8,FALSE)),"",VLOOKUP(A236,'[1]Z04 支出决算表(财决04表)'!$A$10:$J$500,8,FALSE))</f>
        <v/>
      </c>
      <c r="H236" s="143" t="str">
        <f>IF(ISERROR(VLOOKUP(A236,'[1]Z04 支出决算表(财决04表)'!$A$10:$J$500,9,FALSE)),"",VLOOKUP(A236,'[1]Z04 支出决算表(财决04表)'!$A$10:$J$500,9,FALSE))</f>
        <v/>
      </c>
      <c r="I236" s="143" t="str">
        <f>IF(ISERROR(VLOOKUP(A236,'[1]Z04 支出决算表(财决04表)'!$A$10:$J$500,10,FALSE)),"",VLOOKUP(A236,'[1]Z04 支出决算表(财决04表)'!$A$10:$J$500,10,FALSE))</f>
        <v/>
      </c>
      <c r="J236" s="153">
        <f>'[1]Z04 支出决算表(财决04表)'!$A235</f>
        <v>0</v>
      </c>
      <c r="K236" s="154">
        <f>'[1]Z04 支出决算表(财决04表)'!$E235</f>
        <v>0</v>
      </c>
      <c r="L236" s="128" t="str">
        <f t="shared" si="7"/>
        <v/>
      </c>
    </row>
    <row r="237" ht="22.7" customHeight="1" spans="1:12">
      <c r="A237" s="140" t="str">
        <f t="shared" si="6"/>
        <v/>
      </c>
      <c r="B237" s="141"/>
      <c r="C237" s="142" t="str">
        <f>IF(ISERROR(VLOOKUP(A237,'[1]Z04 支出决算表(财决04表)'!$A$10:$J$500,4,FALSE)),"",VLOOKUP(A237,'[1]Z04 支出决算表(财决04表)'!$A$10:$J$500,4,FALSE))</f>
        <v/>
      </c>
      <c r="D237" s="143" t="str">
        <f>IF(ISERROR(VLOOKUP(A237,'[1]Z04 支出决算表(财决04表)'!$A$10:$J$500,5,FALSE)),"",VLOOKUP(A237,'[1]Z04 支出决算表(财决04表)'!$A$10:$J$500,5,FALSE))</f>
        <v/>
      </c>
      <c r="E237" s="143" t="str">
        <f>IF(ISERROR(VLOOKUP(A237,'[1]Z04 支出决算表(财决04表)'!$A$10:$J$500,6,FALSE)),"",VLOOKUP(A237,'[1]Z04 支出决算表(财决04表)'!$A$10:$J$500,6,FALSE))</f>
        <v/>
      </c>
      <c r="F237" s="143" t="str">
        <f>IF(ISERROR(VLOOKUP(A237,'[1]Z04 支出决算表(财决04表)'!$A$10:$J$500,7,FALSE)),"",VLOOKUP(A237,'[1]Z04 支出决算表(财决04表)'!$A$10:$J$500,7,FALSE))</f>
        <v/>
      </c>
      <c r="G237" s="143" t="str">
        <f>IF(ISERROR(VLOOKUP(A237,'[1]Z04 支出决算表(财决04表)'!$A$10:$J$500,8,FALSE)),"",VLOOKUP(A237,'[1]Z04 支出决算表(财决04表)'!$A$10:$J$500,8,FALSE))</f>
        <v/>
      </c>
      <c r="H237" s="143" t="str">
        <f>IF(ISERROR(VLOOKUP(A237,'[1]Z04 支出决算表(财决04表)'!$A$10:$J$500,9,FALSE)),"",VLOOKUP(A237,'[1]Z04 支出决算表(财决04表)'!$A$10:$J$500,9,FALSE))</f>
        <v/>
      </c>
      <c r="I237" s="143" t="str">
        <f>IF(ISERROR(VLOOKUP(A237,'[1]Z04 支出决算表(财决04表)'!$A$10:$J$500,10,FALSE)),"",VLOOKUP(A237,'[1]Z04 支出决算表(财决04表)'!$A$10:$J$500,10,FALSE))</f>
        <v/>
      </c>
      <c r="J237" s="153">
        <f>'[1]Z04 支出决算表(财决04表)'!$A236</f>
        <v>0</v>
      </c>
      <c r="K237" s="154">
        <f>'[1]Z04 支出决算表(财决04表)'!$E236</f>
        <v>0</v>
      </c>
      <c r="L237" s="128" t="str">
        <f t="shared" si="7"/>
        <v/>
      </c>
    </row>
    <row r="238" ht="22.7" customHeight="1" spans="1:12">
      <c r="A238" s="140" t="str">
        <f t="shared" si="6"/>
        <v/>
      </c>
      <c r="B238" s="141"/>
      <c r="C238" s="142" t="str">
        <f>IF(ISERROR(VLOOKUP(A238,'[1]Z04 支出决算表(财决04表)'!$A$10:$J$500,4,FALSE)),"",VLOOKUP(A238,'[1]Z04 支出决算表(财决04表)'!$A$10:$J$500,4,FALSE))</f>
        <v/>
      </c>
      <c r="D238" s="143" t="str">
        <f>IF(ISERROR(VLOOKUP(A238,'[1]Z04 支出决算表(财决04表)'!$A$10:$J$500,5,FALSE)),"",VLOOKUP(A238,'[1]Z04 支出决算表(财决04表)'!$A$10:$J$500,5,FALSE))</f>
        <v/>
      </c>
      <c r="E238" s="143" t="str">
        <f>IF(ISERROR(VLOOKUP(A238,'[1]Z04 支出决算表(财决04表)'!$A$10:$J$500,6,FALSE)),"",VLOOKUP(A238,'[1]Z04 支出决算表(财决04表)'!$A$10:$J$500,6,FALSE))</f>
        <v/>
      </c>
      <c r="F238" s="143" t="str">
        <f>IF(ISERROR(VLOOKUP(A238,'[1]Z04 支出决算表(财决04表)'!$A$10:$J$500,7,FALSE)),"",VLOOKUP(A238,'[1]Z04 支出决算表(财决04表)'!$A$10:$J$500,7,FALSE))</f>
        <v/>
      </c>
      <c r="G238" s="143" t="str">
        <f>IF(ISERROR(VLOOKUP(A238,'[1]Z04 支出决算表(财决04表)'!$A$10:$J$500,8,FALSE)),"",VLOOKUP(A238,'[1]Z04 支出决算表(财决04表)'!$A$10:$J$500,8,FALSE))</f>
        <v/>
      </c>
      <c r="H238" s="143" t="str">
        <f>IF(ISERROR(VLOOKUP(A238,'[1]Z04 支出决算表(财决04表)'!$A$10:$J$500,9,FALSE)),"",VLOOKUP(A238,'[1]Z04 支出决算表(财决04表)'!$A$10:$J$500,9,FALSE))</f>
        <v/>
      </c>
      <c r="I238" s="143" t="str">
        <f>IF(ISERROR(VLOOKUP(A238,'[1]Z04 支出决算表(财决04表)'!$A$10:$J$500,10,FALSE)),"",VLOOKUP(A238,'[1]Z04 支出决算表(财决04表)'!$A$10:$J$500,10,FALSE))</f>
        <v/>
      </c>
      <c r="J238" s="153">
        <f>'[1]Z04 支出决算表(财决04表)'!$A237</f>
        <v>0</v>
      </c>
      <c r="K238" s="154">
        <f>'[1]Z04 支出决算表(财决04表)'!$E237</f>
        <v>0</v>
      </c>
      <c r="L238" s="128" t="str">
        <f t="shared" si="7"/>
        <v/>
      </c>
    </row>
    <row r="239" ht="22.7" customHeight="1" spans="1:12">
      <c r="A239" s="140" t="str">
        <f t="shared" si="6"/>
        <v/>
      </c>
      <c r="B239" s="141"/>
      <c r="C239" s="142" t="str">
        <f>IF(ISERROR(VLOOKUP(A239,'[1]Z04 支出决算表(财决04表)'!$A$10:$J$500,4,FALSE)),"",VLOOKUP(A239,'[1]Z04 支出决算表(财决04表)'!$A$10:$J$500,4,FALSE))</f>
        <v/>
      </c>
      <c r="D239" s="143" t="str">
        <f>IF(ISERROR(VLOOKUP(A239,'[1]Z04 支出决算表(财决04表)'!$A$10:$J$500,5,FALSE)),"",VLOOKUP(A239,'[1]Z04 支出决算表(财决04表)'!$A$10:$J$500,5,FALSE))</f>
        <v/>
      </c>
      <c r="E239" s="143" t="str">
        <f>IF(ISERROR(VLOOKUP(A239,'[1]Z04 支出决算表(财决04表)'!$A$10:$J$500,6,FALSE)),"",VLOOKUP(A239,'[1]Z04 支出决算表(财决04表)'!$A$10:$J$500,6,FALSE))</f>
        <v/>
      </c>
      <c r="F239" s="143" t="str">
        <f>IF(ISERROR(VLOOKUP(A239,'[1]Z04 支出决算表(财决04表)'!$A$10:$J$500,7,FALSE)),"",VLOOKUP(A239,'[1]Z04 支出决算表(财决04表)'!$A$10:$J$500,7,FALSE))</f>
        <v/>
      </c>
      <c r="G239" s="143" t="str">
        <f>IF(ISERROR(VLOOKUP(A239,'[1]Z04 支出决算表(财决04表)'!$A$10:$J$500,8,FALSE)),"",VLOOKUP(A239,'[1]Z04 支出决算表(财决04表)'!$A$10:$J$500,8,FALSE))</f>
        <v/>
      </c>
      <c r="H239" s="143" t="str">
        <f>IF(ISERROR(VLOOKUP(A239,'[1]Z04 支出决算表(财决04表)'!$A$10:$J$500,9,FALSE)),"",VLOOKUP(A239,'[1]Z04 支出决算表(财决04表)'!$A$10:$J$500,9,FALSE))</f>
        <v/>
      </c>
      <c r="I239" s="143" t="str">
        <f>IF(ISERROR(VLOOKUP(A239,'[1]Z04 支出决算表(财决04表)'!$A$10:$J$500,10,FALSE)),"",VLOOKUP(A239,'[1]Z04 支出决算表(财决04表)'!$A$10:$J$500,10,FALSE))</f>
        <v/>
      </c>
      <c r="J239" s="153">
        <f>'[1]Z04 支出决算表(财决04表)'!$A238</f>
        <v>0</v>
      </c>
      <c r="K239" s="154">
        <f>'[1]Z04 支出决算表(财决04表)'!$E238</f>
        <v>0</v>
      </c>
      <c r="L239" s="128" t="str">
        <f t="shared" si="7"/>
        <v/>
      </c>
    </row>
    <row r="240" ht="22.7" customHeight="1" spans="1:12">
      <c r="A240" s="140" t="str">
        <f t="shared" si="6"/>
        <v/>
      </c>
      <c r="B240" s="141"/>
      <c r="C240" s="142" t="str">
        <f>IF(ISERROR(VLOOKUP(A240,'[1]Z04 支出决算表(财决04表)'!$A$10:$J$500,4,FALSE)),"",VLOOKUP(A240,'[1]Z04 支出决算表(财决04表)'!$A$10:$J$500,4,FALSE))</f>
        <v/>
      </c>
      <c r="D240" s="143" t="str">
        <f>IF(ISERROR(VLOOKUP(A240,'[1]Z04 支出决算表(财决04表)'!$A$10:$J$500,5,FALSE)),"",VLOOKUP(A240,'[1]Z04 支出决算表(财决04表)'!$A$10:$J$500,5,FALSE))</f>
        <v/>
      </c>
      <c r="E240" s="143" t="str">
        <f>IF(ISERROR(VLOOKUP(A240,'[1]Z04 支出决算表(财决04表)'!$A$10:$J$500,6,FALSE)),"",VLOOKUP(A240,'[1]Z04 支出决算表(财决04表)'!$A$10:$J$500,6,FALSE))</f>
        <v/>
      </c>
      <c r="F240" s="143" t="str">
        <f>IF(ISERROR(VLOOKUP(A240,'[1]Z04 支出决算表(财决04表)'!$A$10:$J$500,7,FALSE)),"",VLOOKUP(A240,'[1]Z04 支出决算表(财决04表)'!$A$10:$J$500,7,FALSE))</f>
        <v/>
      </c>
      <c r="G240" s="143" t="str">
        <f>IF(ISERROR(VLOOKUP(A240,'[1]Z04 支出决算表(财决04表)'!$A$10:$J$500,8,FALSE)),"",VLOOKUP(A240,'[1]Z04 支出决算表(财决04表)'!$A$10:$J$500,8,FALSE))</f>
        <v/>
      </c>
      <c r="H240" s="143" t="str">
        <f>IF(ISERROR(VLOOKUP(A240,'[1]Z04 支出决算表(财决04表)'!$A$10:$J$500,9,FALSE)),"",VLOOKUP(A240,'[1]Z04 支出决算表(财决04表)'!$A$10:$J$500,9,FALSE))</f>
        <v/>
      </c>
      <c r="I240" s="143" t="str">
        <f>IF(ISERROR(VLOOKUP(A240,'[1]Z04 支出决算表(财决04表)'!$A$10:$J$500,10,FALSE)),"",VLOOKUP(A240,'[1]Z04 支出决算表(财决04表)'!$A$10:$J$500,10,FALSE))</f>
        <v/>
      </c>
      <c r="J240" s="153">
        <f>'[1]Z04 支出决算表(财决04表)'!$A239</f>
        <v>0</v>
      </c>
      <c r="K240" s="154">
        <f>'[1]Z04 支出决算表(财决04表)'!$E239</f>
        <v>0</v>
      </c>
      <c r="L240" s="128" t="str">
        <f t="shared" si="7"/>
        <v/>
      </c>
    </row>
    <row r="241" ht="22.7" customHeight="1" spans="1:12">
      <c r="A241" s="140" t="str">
        <f t="shared" si="6"/>
        <v/>
      </c>
      <c r="B241" s="141"/>
      <c r="C241" s="142" t="str">
        <f>IF(ISERROR(VLOOKUP(A241,'[1]Z04 支出决算表(财决04表)'!$A$10:$J$500,4,FALSE)),"",VLOOKUP(A241,'[1]Z04 支出决算表(财决04表)'!$A$10:$J$500,4,FALSE))</f>
        <v/>
      </c>
      <c r="D241" s="143" t="str">
        <f>IF(ISERROR(VLOOKUP(A241,'[1]Z04 支出决算表(财决04表)'!$A$10:$J$500,5,FALSE)),"",VLOOKUP(A241,'[1]Z04 支出决算表(财决04表)'!$A$10:$J$500,5,FALSE))</f>
        <v/>
      </c>
      <c r="E241" s="143" t="str">
        <f>IF(ISERROR(VLOOKUP(A241,'[1]Z04 支出决算表(财决04表)'!$A$10:$J$500,6,FALSE)),"",VLOOKUP(A241,'[1]Z04 支出决算表(财决04表)'!$A$10:$J$500,6,FALSE))</f>
        <v/>
      </c>
      <c r="F241" s="143" t="str">
        <f>IF(ISERROR(VLOOKUP(A241,'[1]Z04 支出决算表(财决04表)'!$A$10:$J$500,7,FALSE)),"",VLOOKUP(A241,'[1]Z04 支出决算表(财决04表)'!$A$10:$J$500,7,FALSE))</f>
        <v/>
      </c>
      <c r="G241" s="143" t="str">
        <f>IF(ISERROR(VLOOKUP(A241,'[1]Z04 支出决算表(财决04表)'!$A$10:$J$500,8,FALSE)),"",VLOOKUP(A241,'[1]Z04 支出决算表(财决04表)'!$A$10:$J$500,8,FALSE))</f>
        <v/>
      </c>
      <c r="H241" s="143" t="str">
        <f>IF(ISERROR(VLOOKUP(A241,'[1]Z04 支出决算表(财决04表)'!$A$10:$J$500,9,FALSE)),"",VLOOKUP(A241,'[1]Z04 支出决算表(财决04表)'!$A$10:$J$500,9,FALSE))</f>
        <v/>
      </c>
      <c r="I241" s="143" t="str">
        <f>IF(ISERROR(VLOOKUP(A241,'[1]Z04 支出决算表(财决04表)'!$A$10:$J$500,10,FALSE)),"",VLOOKUP(A241,'[1]Z04 支出决算表(财决04表)'!$A$10:$J$500,10,FALSE))</f>
        <v/>
      </c>
      <c r="J241" s="153">
        <f>'[1]Z04 支出决算表(财决04表)'!$A240</f>
        <v>0</v>
      </c>
      <c r="K241" s="154">
        <f>'[1]Z04 支出决算表(财决04表)'!$E240</f>
        <v>0</v>
      </c>
      <c r="L241" s="128" t="str">
        <f t="shared" si="7"/>
        <v/>
      </c>
    </row>
    <row r="242" ht="22.7" customHeight="1" spans="1:12">
      <c r="A242" s="140" t="str">
        <f t="shared" si="6"/>
        <v/>
      </c>
      <c r="B242" s="141"/>
      <c r="C242" s="142" t="str">
        <f>IF(ISERROR(VLOOKUP(A242,'[1]Z04 支出决算表(财决04表)'!$A$10:$J$500,4,FALSE)),"",VLOOKUP(A242,'[1]Z04 支出决算表(财决04表)'!$A$10:$J$500,4,FALSE))</f>
        <v/>
      </c>
      <c r="D242" s="143" t="str">
        <f>IF(ISERROR(VLOOKUP(A242,'[1]Z04 支出决算表(财决04表)'!$A$10:$J$500,5,FALSE)),"",VLOOKUP(A242,'[1]Z04 支出决算表(财决04表)'!$A$10:$J$500,5,FALSE))</f>
        <v/>
      </c>
      <c r="E242" s="143" t="str">
        <f>IF(ISERROR(VLOOKUP(A242,'[1]Z04 支出决算表(财决04表)'!$A$10:$J$500,6,FALSE)),"",VLOOKUP(A242,'[1]Z04 支出决算表(财决04表)'!$A$10:$J$500,6,FALSE))</f>
        <v/>
      </c>
      <c r="F242" s="143" t="str">
        <f>IF(ISERROR(VLOOKUP(A242,'[1]Z04 支出决算表(财决04表)'!$A$10:$J$500,7,FALSE)),"",VLOOKUP(A242,'[1]Z04 支出决算表(财决04表)'!$A$10:$J$500,7,FALSE))</f>
        <v/>
      </c>
      <c r="G242" s="143" t="str">
        <f>IF(ISERROR(VLOOKUP(A242,'[1]Z04 支出决算表(财决04表)'!$A$10:$J$500,8,FALSE)),"",VLOOKUP(A242,'[1]Z04 支出决算表(财决04表)'!$A$10:$J$500,8,FALSE))</f>
        <v/>
      </c>
      <c r="H242" s="143" t="str">
        <f>IF(ISERROR(VLOOKUP(A242,'[1]Z04 支出决算表(财决04表)'!$A$10:$J$500,9,FALSE)),"",VLOOKUP(A242,'[1]Z04 支出决算表(财决04表)'!$A$10:$J$500,9,FALSE))</f>
        <v/>
      </c>
      <c r="I242" s="143" t="str">
        <f>IF(ISERROR(VLOOKUP(A242,'[1]Z04 支出决算表(财决04表)'!$A$10:$J$500,10,FALSE)),"",VLOOKUP(A242,'[1]Z04 支出决算表(财决04表)'!$A$10:$J$500,10,FALSE))</f>
        <v/>
      </c>
      <c r="J242" s="153">
        <f>'[1]Z04 支出决算表(财决04表)'!$A241</f>
        <v>0</v>
      </c>
      <c r="K242" s="154">
        <f>'[1]Z04 支出决算表(财决04表)'!$E241</f>
        <v>0</v>
      </c>
      <c r="L242" s="128" t="str">
        <f t="shared" si="7"/>
        <v/>
      </c>
    </row>
    <row r="243" ht="22.7" customHeight="1" spans="1:12">
      <c r="A243" s="140" t="str">
        <f t="shared" si="6"/>
        <v/>
      </c>
      <c r="B243" s="141"/>
      <c r="C243" s="142" t="str">
        <f>IF(ISERROR(VLOOKUP(A243,'[1]Z04 支出决算表(财决04表)'!$A$10:$J$500,4,FALSE)),"",VLOOKUP(A243,'[1]Z04 支出决算表(财决04表)'!$A$10:$J$500,4,FALSE))</f>
        <v/>
      </c>
      <c r="D243" s="143" t="str">
        <f>IF(ISERROR(VLOOKUP(A243,'[1]Z04 支出决算表(财决04表)'!$A$10:$J$500,5,FALSE)),"",VLOOKUP(A243,'[1]Z04 支出决算表(财决04表)'!$A$10:$J$500,5,FALSE))</f>
        <v/>
      </c>
      <c r="E243" s="143" t="str">
        <f>IF(ISERROR(VLOOKUP(A243,'[1]Z04 支出决算表(财决04表)'!$A$10:$J$500,6,FALSE)),"",VLOOKUP(A243,'[1]Z04 支出决算表(财决04表)'!$A$10:$J$500,6,FALSE))</f>
        <v/>
      </c>
      <c r="F243" s="143" t="str">
        <f>IF(ISERROR(VLOOKUP(A243,'[1]Z04 支出决算表(财决04表)'!$A$10:$J$500,7,FALSE)),"",VLOOKUP(A243,'[1]Z04 支出决算表(财决04表)'!$A$10:$J$500,7,FALSE))</f>
        <v/>
      </c>
      <c r="G243" s="143" t="str">
        <f>IF(ISERROR(VLOOKUP(A243,'[1]Z04 支出决算表(财决04表)'!$A$10:$J$500,8,FALSE)),"",VLOOKUP(A243,'[1]Z04 支出决算表(财决04表)'!$A$10:$J$500,8,FALSE))</f>
        <v/>
      </c>
      <c r="H243" s="143" t="str">
        <f>IF(ISERROR(VLOOKUP(A243,'[1]Z04 支出决算表(财决04表)'!$A$10:$J$500,9,FALSE)),"",VLOOKUP(A243,'[1]Z04 支出决算表(财决04表)'!$A$10:$J$500,9,FALSE))</f>
        <v/>
      </c>
      <c r="I243" s="143" t="str">
        <f>IF(ISERROR(VLOOKUP(A243,'[1]Z04 支出决算表(财决04表)'!$A$10:$J$500,10,FALSE)),"",VLOOKUP(A243,'[1]Z04 支出决算表(财决04表)'!$A$10:$J$500,10,FALSE))</f>
        <v/>
      </c>
      <c r="J243" s="153">
        <f>'[1]Z04 支出决算表(财决04表)'!$A242</f>
        <v>0</v>
      </c>
      <c r="K243" s="154">
        <f>'[1]Z04 支出决算表(财决04表)'!$E242</f>
        <v>0</v>
      </c>
      <c r="L243" s="128" t="str">
        <f t="shared" si="7"/>
        <v/>
      </c>
    </row>
    <row r="244" ht="22.7" customHeight="1" spans="1:12">
      <c r="A244" s="140" t="str">
        <f t="shared" si="6"/>
        <v/>
      </c>
      <c r="B244" s="141"/>
      <c r="C244" s="142" t="str">
        <f>IF(ISERROR(VLOOKUP(A244,'[1]Z04 支出决算表(财决04表)'!$A$10:$J$500,4,FALSE)),"",VLOOKUP(A244,'[1]Z04 支出决算表(财决04表)'!$A$10:$J$500,4,FALSE))</f>
        <v/>
      </c>
      <c r="D244" s="143" t="str">
        <f>IF(ISERROR(VLOOKUP(A244,'[1]Z04 支出决算表(财决04表)'!$A$10:$J$500,5,FALSE)),"",VLOOKUP(A244,'[1]Z04 支出决算表(财决04表)'!$A$10:$J$500,5,FALSE))</f>
        <v/>
      </c>
      <c r="E244" s="143" t="str">
        <f>IF(ISERROR(VLOOKUP(A244,'[1]Z04 支出决算表(财决04表)'!$A$10:$J$500,6,FALSE)),"",VLOOKUP(A244,'[1]Z04 支出决算表(财决04表)'!$A$10:$J$500,6,FALSE))</f>
        <v/>
      </c>
      <c r="F244" s="143" t="str">
        <f>IF(ISERROR(VLOOKUP(A244,'[1]Z04 支出决算表(财决04表)'!$A$10:$J$500,7,FALSE)),"",VLOOKUP(A244,'[1]Z04 支出决算表(财决04表)'!$A$10:$J$500,7,FALSE))</f>
        <v/>
      </c>
      <c r="G244" s="143" t="str">
        <f>IF(ISERROR(VLOOKUP(A244,'[1]Z04 支出决算表(财决04表)'!$A$10:$J$500,8,FALSE)),"",VLOOKUP(A244,'[1]Z04 支出决算表(财决04表)'!$A$10:$J$500,8,FALSE))</f>
        <v/>
      </c>
      <c r="H244" s="143" t="str">
        <f>IF(ISERROR(VLOOKUP(A244,'[1]Z04 支出决算表(财决04表)'!$A$10:$J$500,9,FALSE)),"",VLOOKUP(A244,'[1]Z04 支出决算表(财决04表)'!$A$10:$J$500,9,FALSE))</f>
        <v/>
      </c>
      <c r="I244" s="143" t="str">
        <f>IF(ISERROR(VLOOKUP(A244,'[1]Z04 支出决算表(财决04表)'!$A$10:$J$500,10,FALSE)),"",VLOOKUP(A244,'[1]Z04 支出决算表(财决04表)'!$A$10:$J$500,10,FALSE))</f>
        <v/>
      </c>
      <c r="J244" s="153">
        <f>'[1]Z04 支出决算表(财决04表)'!$A243</f>
        <v>0</v>
      </c>
      <c r="K244" s="154">
        <f>'[1]Z04 支出决算表(财决04表)'!$E243</f>
        <v>0</v>
      </c>
      <c r="L244" s="128" t="str">
        <f t="shared" si="7"/>
        <v/>
      </c>
    </row>
    <row r="245" ht="22.7" customHeight="1" spans="1:12">
      <c r="A245" s="140" t="str">
        <f t="shared" si="6"/>
        <v/>
      </c>
      <c r="B245" s="141"/>
      <c r="C245" s="142" t="str">
        <f>IF(ISERROR(VLOOKUP(A245,'[1]Z04 支出决算表(财决04表)'!$A$10:$J$500,4,FALSE)),"",VLOOKUP(A245,'[1]Z04 支出决算表(财决04表)'!$A$10:$J$500,4,FALSE))</f>
        <v/>
      </c>
      <c r="D245" s="143" t="str">
        <f>IF(ISERROR(VLOOKUP(A245,'[1]Z04 支出决算表(财决04表)'!$A$10:$J$500,5,FALSE)),"",VLOOKUP(A245,'[1]Z04 支出决算表(财决04表)'!$A$10:$J$500,5,FALSE))</f>
        <v/>
      </c>
      <c r="E245" s="143" t="str">
        <f>IF(ISERROR(VLOOKUP(A245,'[1]Z04 支出决算表(财决04表)'!$A$10:$J$500,6,FALSE)),"",VLOOKUP(A245,'[1]Z04 支出决算表(财决04表)'!$A$10:$J$500,6,FALSE))</f>
        <v/>
      </c>
      <c r="F245" s="143" t="str">
        <f>IF(ISERROR(VLOOKUP(A245,'[1]Z04 支出决算表(财决04表)'!$A$10:$J$500,7,FALSE)),"",VLOOKUP(A245,'[1]Z04 支出决算表(财决04表)'!$A$10:$J$500,7,FALSE))</f>
        <v/>
      </c>
      <c r="G245" s="143" t="str">
        <f>IF(ISERROR(VLOOKUP(A245,'[1]Z04 支出决算表(财决04表)'!$A$10:$J$500,8,FALSE)),"",VLOOKUP(A245,'[1]Z04 支出决算表(财决04表)'!$A$10:$J$500,8,FALSE))</f>
        <v/>
      </c>
      <c r="H245" s="143" t="str">
        <f>IF(ISERROR(VLOOKUP(A245,'[1]Z04 支出决算表(财决04表)'!$A$10:$J$500,9,FALSE)),"",VLOOKUP(A245,'[1]Z04 支出决算表(财决04表)'!$A$10:$J$500,9,FALSE))</f>
        <v/>
      </c>
      <c r="I245" s="143" t="str">
        <f>IF(ISERROR(VLOOKUP(A245,'[1]Z04 支出决算表(财决04表)'!$A$10:$J$500,10,FALSE)),"",VLOOKUP(A245,'[1]Z04 支出决算表(财决04表)'!$A$10:$J$500,10,FALSE))</f>
        <v/>
      </c>
      <c r="J245" s="153">
        <f>'[1]Z04 支出决算表(财决04表)'!$A244</f>
        <v>0</v>
      </c>
      <c r="K245" s="154">
        <f>'[1]Z04 支出决算表(财决04表)'!$E244</f>
        <v>0</v>
      </c>
      <c r="L245" s="128" t="str">
        <f t="shared" si="7"/>
        <v/>
      </c>
    </row>
    <row r="246" ht="22.7" customHeight="1" spans="1:12">
      <c r="A246" s="140" t="str">
        <f t="shared" si="6"/>
        <v/>
      </c>
      <c r="B246" s="141"/>
      <c r="C246" s="142" t="str">
        <f>IF(ISERROR(VLOOKUP(A246,'[1]Z04 支出决算表(财决04表)'!$A$10:$J$500,4,FALSE)),"",VLOOKUP(A246,'[1]Z04 支出决算表(财决04表)'!$A$10:$J$500,4,FALSE))</f>
        <v/>
      </c>
      <c r="D246" s="143" t="str">
        <f>IF(ISERROR(VLOOKUP(A246,'[1]Z04 支出决算表(财决04表)'!$A$10:$J$500,5,FALSE)),"",VLOOKUP(A246,'[1]Z04 支出决算表(财决04表)'!$A$10:$J$500,5,FALSE))</f>
        <v/>
      </c>
      <c r="E246" s="143" t="str">
        <f>IF(ISERROR(VLOOKUP(A246,'[1]Z04 支出决算表(财决04表)'!$A$10:$J$500,6,FALSE)),"",VLOOKUP(A246,'[1]Z04 支出决算表(财决04表)'!$A$10:$J$500,6,FALSE))</f>
        <v/>
      </c>
      <c r="F246" s="143" t="str">
        <f>IF(ISERROR(VLOOKUP(A246,'[1]Z04 支出决算表(财决04表)'!$A$10:$J$500,7,FALSE)),"",VLOOKUP(A246,'[1]Z04 支出决算表(财决04表)'!$A$10:$J$500,7,FALSE))</f>
        <v/>
      </c>
      <c r="G246" s="143" t="str">
        <f>IF(ISERROR(VLOOKUP(A246,'[1]Z04 支出决算表(财决04表)'!$A$10:$J$500,8,FALSE)),"",VLOOKUP(A246,'[1]Z04 支出决算表(财决04表)'!$A$10:$J$500,8,FALSE))</f>
        <v/>
      </c>
      <c r="H246" s="143" t="str">
        <f>IF(ISERROR(VLOOKUP(A246,'[1]Z04 支出决算表(财决04表)'!$A$10:$J$500,9,FALSE)),"",VLOOKUP(A246,'[1]Z04 支出决算表(财决04表)'!$A$10:$J$500,9,FALSE))</f>
        <v/>
      </c>
      <c r="I246" s="143" t="str">
        <f>IF(ISERROR(VLOOKUP(A246,'[1]Z04 支出决算表(财决04表)'!$A$10:$J$500,10,FALSE)),"",VLOOKUP(A246,'[1]Z04 支出决算表(财决04表)'!$A$10:$J$500,10,FALSE))</f>
        <v/>
      </c>
      <c r="J246" s="153">
        <f>'[1]Z04 支出决算表(财决04表)'!$A245</f>
        <v>0</v>
      </c>
      <c r="K246" s="154">
        <f>'[1]Z04 支出决算表(财决04表)'!$E245</f>
        <v>0</v>
      </c>
      <c r="L246" s="128" t="str">
        <f t="shared" si="7"/>
        <v/>
      </c>
    </row>
    <row r="247" ht="22.7" customHeight="1" spans="1:12">
      <c r="A247" s="140" t="str">
        <f t="shared" si="6"/>
        <v/>
      </c>
      <c r="B247" s="141"/>
      <c r="C247" s="142" t="str">
        <f>IF(ISERROR(VLOOKUP(A247,'[1]Z04 支出决算表(财决04表)'!$A$10:$J$500,4,FALSE)),"",VLOOKUP(A247,'[1]Z04 支出决算表(财决04表)'!$A$10:$J$500,4,FALSE))</f>
        <v/>
      </c>
      <c r="D247" s="143" t="str">
        <f>IF(ISERROR(VLOOKUP(A247,'[1]Z04 支出决算表(财决04表)'!$A$10:$J$500,5,FALSE)),"",VLOOKUP(A247,'[1]Z04 支出决算表(财决04表)'!$A$10:$J$500,5,FALSE))</f>
        <v/>
      </c>
      <c r="E247" s="143" t="str">
        <f>IF(ISERROR(VLOOKUP(A247,'[1]Z04 支出决算表(财决04表)'!$A$10:$J$500,6,FALSE)),"",VLOOKUP(A247,'[1]Z04 支出决算表(财决04表)'!$A$10:$J$500,6,FALSE))</f>
        <v/>
      </c>
      <c r="F247" s="143" t="str">
        <f>IF(ISERROR(VLOOKUP(A247,'[1]Z04 支出决算表(财决04表)'!$A$10:$J$500,7,FALSE)),"",VLOOKUP(A247,'[1]Z04 支出决算表(财决04表)'!$A$10:$J$500,7,FALSE))</f>
        <v/>
      </c>
      <c r="G247" s="143" t="str">
        <f>IF(ISERROR(VLOOKUP(A247,'[1]Z04 支出决算表(财决04表)'!$A$10:$J$500,8,FALSE)),"",VLOOKUP(A247,'[1]Z04 支出决算表(财决04表)'!$A$10:$J$500,8,FALSE))</f>
        <v/>
      </c>
      <c r="H247" s="143" t="str">
        <f>IF(ISERROR(VLOOKUP(A247,'[1]Z04 支出决算表(财决04表)'!$A$10:$J$500,9,FALSE)),"",VLOOKUP(A247,'[1]Z04 支出决算表(财决04表)'!$A$10:$J$500,9,FALSE))</f>
        <v/>
      </c>
      <c r="I247" s="143" t="str">
        <f>IF(ISERROR(VLOOKUP(A247,'[1]Z04 支出决算表(财决04表)'!$A$10:$J$500,10,FALSE)),"",VLOOKUP(A247,'[1]Z04 支出决算表(财决04表)'!$A$10:$J$500,10,FALSE))</f>
        <v/>
      </c>
      <c r="J247" s="153">
        <f>'[1]Z04 支出决算表(财决04表)'!$A246</f>
        <v>0</v>
      </c>
      <c r="K247" s="154">
        <f>'[1]Z04 支出决算表(财决04表)'!$E246</f>
        <v>0</v>
      </c>
      <c r="L247" s="128" t="str">
        <f t="shared" si="7"/>
        <v/>
      </c>
    </row>
    <row r="248" ht="22.7" customHeight="1" spans="1:12">
      <c r="A248" s="140" t="str">
        <f t="shared" si="6"/>
        <v/>
      </c>
      <c r="B248" s="141"/>
      <c r="C248" s="142" t="str">
        <f>IF(ISERROR(VLOOKUP(A248,'[1]Z04 支出决算表(财决04表)'!$A$10:$J$500,4,FALSE)),"",VLOOKUP(A248,'[1]Z04 支出决算表(财决04表)'!$A$10:$J$500,4,FALSE))</f>
        <v/>
      </c>
      <c r="D248" s="143" t="str">
        <f>IF(ISERROR(VLOOKUP(A248,'[1]Z04 支出决算表(财决04表)'!$A$10:$J$500,5,FALSE)),"",VLOOKUP(A248,'[1]Z04 支出决算表(财决04表)'!$A$10:$J$500,5,FALSE))</f>
        <v/>
      </c>
      <c r="E248" s="143" t="str">
        <f>IF(ISERROR(VLOOKUP(A248,'[1]Z04 支出决算表(财决04表)'!$A$10:$J$500,6,FALSE)),"",VLOOKUP(A248,'[1]Z04 支出决算表(财决04表)'!$A$10:$J$500,6,FALSE))</f>
        <v/>
      </c>
      <c r="F248" s="143" t="str">
        <f>IF(ISERROR(VLOOKUP(A248,'[1]Z04 支出决算表(财决04表)'!$A$10:$J$500,7,FALSE)),"",VLOOKUP(A248,'[1]Z04 支出决算表(财决04表)'!$A$10:$J$500,7,FALSE))</f>
        <v/>
      </c>
      <c r="G248" s="143" t="str">
        <f>IF(ISERROR(VLOOKUP(A248,'[1]Z04 支出决算表(财决04表)'!$A$10:$J$500,8,FALSE)),"",VLOOKUP(A248,'[1]Z04 支出决算表(财决04表)'!$A$10:$J$500,8,FALSE))</f>
        <v/>
      </c>
      <c r="H248" s="143" t="str">
        <f>IF(ISERROR(VLOOKUP(A248,'[1]Z04 支出决算表(财决04表)'!$A$10:$J$500,9,FALSE)),"",VLOOKUP(A248,'[1]Z04 支出决算表(财决04表)'!$A$10:$J$500,9,FALSE))</f>
        <v/>
      </c>
      <c r="I248" s="143" t="str">
        <f>IF(ISERROR(VLOOKUP(A248,'[1]Z04 支出决算表(财决04表)'!$A$10:$J$500,10,FALSE)),"",VLOOKUP(A248,'[1]Z04 支出决算表(财决04表)'!$A$10:$J$500,10,FALSE))</f>
        <v/>
      </c>
      <c r="J248" s="153">
        <f>'[1]Z04 支出决算表(财决04表)'!$A247</f>
        <v>0</v>
      </c>
      <c r="K248" s="154">
        <f>'[1]Z04 支出决算表(财决04表)'!$E247</f>
        <v>0</v>
      </c>
      <c r="L248" s="128" t="str">
        <f t="shared" si="7"/>
        <v/>
      </c>
    </row>
    <row r="249" ht="22.7" customHeight="1" spans="1:12">
      <c r="A249" s="140" t="str">
        <f t="shared" si="6"/>
        <v/>
      </c>
      <c r="B249" s="141"/>
      <c r="C249" s="142" t="str">
        <f>IF(ISERROR(VLOOKUP(A249,'[1]Z04 支出决算表(财决04表)'!$A$10:$J$500,4,FALSE)),"",VLOOKUP(A249,'[1]Z04 支出决算表(财决04表)'!$A$10:$J$500,4,FALSE))</f>
        <v/>
      </c>
      <c r="D249" s="143" t="str">
        <f>IF(ISERROR(VLOOKUP(A249,'[1]Z04 支出决算表(财决04表)'!$A$10:$J$500,5,FALSE)),"",VLOOKUP(A249,'[1]Z04 支出决算表(财决04表)'!$A$10:$J$500,5,FALSE))</f>
        <v/>
      </c>
      <c r="E249" s="143" t="str">
        <f>IF(ISERROR(VLOOKUP(A249,'[1]Z04 支出决算表(财决04表)'!$A$10:$J$500,6,FALSE)),"",VLOOKUP(A249,'[1]Z04 支出决算表(财决04表)'!$A$10:$J$500,6,FALSE))</f>
        <v/>
      </c>
      <c r="F249" s="143" t="str">
        <f>IF(ISERROR(VLOOKUP(A249,'[1]Z04 支出决算表(财决04表)'!$A$10:$J$500,7,FALSE)),"",VLOOKUP(A249,'[1]Z04 支出决算表(财决04表)'!$A$10:$J$500,7,FALSE))</f>
        <v/>
      </c>
      <c r="G249" s="143" t="str">
        <f>IF(ISERROR(VLOOKUP(A249,'[1]Z04 支出决算表(财决04表)'!$A$10:$J$500,8,FALSE)),"",VLOOKUP(A249,'[1]Z04 支出决算表(财决04表)'!$A$10:$J$500,8,FALSE))</f>
        <v/>
      </c>
      <c r="H249" s="143" t="str">
        <f>IF(ISERROR(VLOOKUP(A249,'[1]Z04 支出决算表(财决04表)'!$A$10:$J$500,9,FALSE)),"",VLOOKUP(A249,'[1]Z04 支出决算表(财决04表)'!$A$10:$J$500,9,FALSE))</f>
        <v/>
      </c>
      <c r="I249" s="143" t="str">
        <f>IF(ISERROR(VLOOKUP(A249,'[1]Z04 支出决算表(财决04表)'!$A$10:$J$500,10,FALSE)),"",VLOOKUP(A249,'[1]Z04 支出决算表(财决04表)'!$A$10:$J$500,10,FALSE))</f>
        <v/>
      </c>
      <c r="J249" s="153">
        <f>'[1]Z04 支出决算表(财决04表)'!$A248</f>
        <v>0</v>
      </c>
      <c r="K249" s="154">
        <f>'[1]Z04 支出决算表(财决04表)'!$E248</f>
        <v>0</v>
      </c>
      <c r="L249" s="128" t="str">
        <f t="shared" si="7"/>
        <v/>
      </c>
    </row>
    <row r="250" ht="22.7" customHeight="1" spans="1:12">
      <c r="A250" s="140" t="str">
        <f t="shared" si="6"/>
        <v/>
      </c>
      <c r="B250" s="141"/>
      <c r="C250" s="142" t="str">
        <f>IF(ISERROR(VLOOKUP(A250,'[1]Z04 支出决算表(财决04表)'!$A$10:$J$500,4,FALSE)),"",VLOOKUP(A250,'[1]Z04 支出决算表(财决04表)'!$A$10:$J$500,4,FALSE))</f>
        <v/>
      </c>
      <c r="D250" s="143" t="str">
        <f>IF(ISERROR(VLOOKUP(A250,'[1]Z04 支出决算表(财决04表)'!$A$10:$J$500,5,FALSE)),"",VLOOKUP(A250,'[1]Z04 支出决算表(财决04表)'!$A$10:$J$500,5,FALSE))</f>
        <v/>
      </c>
      <c r="E250" s="143" t="str">
        <f>IF(ISERROR(VLOOKUP(A250,'[1]Z04 支出决算表(财决04表)'!$A$10:$J$500,6,FALSE)),"",VLOOKUP(A250,'[1]Z04 支出决算表(财决04表)'!$A$10:$J$500,6,FALSE))</f>
        <v/>
      </c>
      <c r="F250" s="143" t="str">
        <f>IF(ISERROR(VLOOKUP(A250,'[1]Z04 支出决算表(财决04表)'!$A$10:$J$500,7,FALSE)),"",VLOOKUP(A250,'[1]Z04 支出决算表(财决04表)'!$A$10:$J$500,7,FALSE))</f>
        <v/>
      </c>
      <c r="G250" s="143" t="str">
        <f>IF(ISERROR(VLOOKUP(A250,'[1]Z04 支出决算表(财决04表)'!$A$10:$J$500,8,FALSE)),"",VLOOKUP(A250,'[1]Z04 支出决算表(财决04表)'!$A$10:$J$500,8,FALSE))</f>
        <v/>
      </c>
      <c r="H250" s="143" t="str">
        <f>IF(ISERROR(VLOOKUP(A250,'[1]Z04 支出决算表(财决04表)'!$A$10:$J$500,9,FALSE)),"",VLOOKUP(A250,'[1]Z04 支出决算表(财决04表)'!$A$10:$J$500,9,FALSE))</f>
        <v/>
      </c>
      <c r="I250" s="143" t="str">
        <f>IF(ISERROR(VLOOKUP(A250,'[1]Z04 支出决算表(财决04表)'!$A$10:$J$500,10,FALSE)),"",VLOOKUP(A250,'[1]Z04 支出决算表(财决04表)'!$A$10:$J$500,10,FALSE))</f>
        <v/>
      </c>
      <c r="J250" s="153">
        <f>'[1]Z04 支出决算表(财决04表)'!$A249</f>
        <v>0</v>
      </c>
      <c r="K250" s="154">
        <f>'[1]Z04 支出决算表(财决04表)'!$E249</f>
        <v>0</v>
      </c>
      <c r="L250" s="128" t="str">
        <f t="shared" si="7"/>
        <v/>
      </c>
    </row>
    <row r="251" ht="22.7" customHeight="1" spans="1:12">
      <c r="A251" s="140" t="str">
        <f t="shared" si="6"/>
        <v/>
      </c>
      <c r="B251" s="141"/>
      <c r="C251" s="142" t="str">
        <f>IF(ISERROR(VLOOKUP(A251,'[1]Z04 支出决算表(财决04表)'!$A$10:$J$500,4,FALSE)),"",VLOOKUP(A251,'[1]Z04 支出决算表(财决04表)'!$A$10:$J$500,4,FALSE))</f>
        <v/>
      </c>
      <c r="D251" s="143" t="str">
        <f>IF(ISERROR(VLOOKUP(A251,'[1]Z04 支出决算表(财决04表)'!$A$10:$J$500,5,FALSE)),"",VLOOKUP(A251,'[1]Z04 支出决算表(财决04表)'!$A$10:$J$500,5,FALSE))</f>
        <v/>
      </c>
      <c r="E251" s="143" t="str">
        <f>IF(ISERROR(VLOOKUP(A251,'[1]Z04 支出决算表(财决04表)'!$A$10:$J$500,6,FALSE)),"",VLOOKUP(A251,'[1]Z04 支出决算表(财决04表)'!$A$10:$J$500,6,FALSE))</f>
        <v/>
      </c>
      <c r="F251" s="143" t="str">
        <f>IF(ISERROR(VLOOKUP(A251,'[1]Z04 支出决算表(财决04表)'!$A$10:$J$500,7,FALSE)),"",VLOOKUP(A251,'[1]Z04 支出决算表(财决04表)'!$A$10:$J$500,7,FALSE))</f>
        <v/>
      </c>
      <c r="G251" s="143" t="str">
        <f>IF(ISERROR(VLOOKUP(A251,'[1]Z04 支出决算表(财决04表)'!$A$10:$J$500,8,FALSE)),"",VLOOKUP(A251,'[1]Z04 支出决算表(财决04表)'!$A$10:$J$500,8,FALSE))</f>
        <v/>
      </c>
      <c r="H251" s="143" t="str">
        <f>IF(ISERROR(VLOOKUP(A251,'[1]Z04 支出决算表(财决04表)'!$A$10:$J$500,9,FALSE)),"",VLOOKUP(A251,'[1]Z04 支出决算表(财决04表)'!$A$10:$J$500,9,FALSE))</f>
        <v/>
      </c>
      <c r="I251" s="143" t="str">
        <f>IF(ISERROR(VLOOKUP(A251,'[1]Z04 支出决算表(财决04表)'!$A$10:$J$500,10,FALSE)),"",VLOOKUP(A251,'[1]Z04 支出决算表(财决04表)'!$A$10:$J$500,10,FALSE))</f>
        <v/>
      </c>
      <c r="J251" s="153">
        <f>'[1]Z04 支出决算表(财决04表)'!$A250</f>
        <v>0</v>
      </c>
      <c r="K251" s="154">
        <f>'[1]Z04 支出决算表(财决04表)'!$E250</f>
        <v>0</v>
      </c>
      <c r="L251" s="128" t="str">
        <f t="shared" si="7"/>
        <v/>
      </c>
    </row>
    <row r="252" ht="22.7" customHeight="1" spans="1:12">
      <c r="A252" s="140" t="str">
        <f t="shared" si="6"/>
        <v/>
      </c>
      <c r="B252" s="141"/>
      <c r="C252" s="142" t="str">
        <f>IF(ISERROR(VLOOKUP(A252,'[1]Z04 支出决算表(财决04表)'!$A$10:$J$500,4,FALSE)),"",VLOOKUP(A252,'[1]Z04 支出决算表(财决04表)'!$A$10:$J$500,4,FALSE))</f>
        <v/>
      </c>
      <c r="D252" s="143" t="str">
        <f>IF(ISERROR(VLOOKUP(A252,'[1]Z04 支出决算表(财决04表)'!$A$10:$J$500,5,FALSE)),"",VLOOKUP(A252,'[1]Z04 支出决算表(财决04表)'!$A$10:$J$500,5,FALSE))</f>
        <v/>
      </c>
      <c r="E252" s="143" t="str">
        <f>IF(ISERROR(VLOOKUP(A252,'[1]Z04 支出决算表(财决04表)'!$A$10:$J$500,6,FALSE)),"",VLOOKUP(A252,'[1]Z04 支出决算表(财决04表)'!$A$10:$J$500,6,FALSE))</f>
        <v/>
      </c>
      <c r="F252" s="143" t="str">
        <f>IF(ISERROR(VLOOKUP(A252,'[1]Z04 支出决算表(财决04表)'!$A$10:$J$500,7,FALSE)),"",VLOOKUP(A252,'[1]Z04 支出决算表(财决04表)'!$A$10:$J$500,7,FALSE))</f>
        <v/>
      </c>
      <c r="G252" s="143" t="str">
        <f>IF(ISERROR(VLOOKUP(A252,'[1]Z04 支出决算表(财决04表)'!$A$10:$J$500,8,FALSE)),"",VLOOKUP(A252,'[1]Z04 支出决算表(财决04表)'!$A$10:$J$500,8,FALSE))</f>
        <v/>
      </c>
      <c r="H252" s="143" t="str">
        <f>IF(ISERROR(VLOOKUP(A252,'[1]Z04 支出决算表(财决04表)'!$A$10:$J$500,9,FALSE)),"",VLOOKUP(A252,'[1]Z04 支出决算表(财决04表)'!$A$10:$J$500,9,FALSE))</f>
        <v/>
      </c>
      <c r="I252" s="143" t="str">
        <f>IF(ISERROR(VLOOKUP(A252,'[1]Z04 支出决算表(财决04表)'!$A$10:$J$500,10,FALSE)),"",VLOOKUP(A252,'[1]Z04 支出决算表(财决04表)'!$A$10:$J$500,10,FALSE))</f>
        <v/>
      </c>
      <c r="J252" s="153">
        <f>'[1]Z04 支出决算表(财决04表)'!$A251</f>
        <v>0</v>
      </c>
      <c r="K252" s="154">
        <f>'[1]Z04 支出决算表(财决04表)'!$E251</f>
        <v>0</v>
      </c>
      <c r="L252" s="128" t="str">
        <f t="shared" si="7"/>
        <v/>
      </c>
    </row>
    <row r="253" ht="22.7" customHeight="1" spans="1:12">
      <c r="A253" s="140" t="str">
        <f t="shared" si="6"/>
        <v/>
      </c>
      <c r="B253" s="141"/>
      <c r="C253" s="142" t="str">
        <f>IF(ISERROR(VLOOKUP(A253,'[1]Z04 支出决算表(财决04表)'!$A$10:$J$500,4,FALSE)),"",VLOOKUP(A253,'[1]Z04 支出决算表(财决04表)'!$A$10:$J$500,4,FALSE))</f>
        <v/>
      </c>
      <c r="D253" s="143" t="str">
        <f>IF(ISERROR(VLOOKUP(A253,'[1]Z04 支出决算表(财决04表)'!$A$10:$J$500,5,FALSE)),"",VLOOKUP(A253,'[1]Z04 支出决算表(财决04表)'!$A$10:$J$500,5,FALSE))</f>
        <v/>
      </c>
      <c r="E253" s="143" t="str">
        <f>IF(ISERROR(VLOOKUP(A253,'[1]Z04 支出决算表(财决04表)'!$A$10:$J$500,6,FALSE)),"",VLOOKUP(A253,'[1]Z04 支出决算表(财决04表)'!$A$10:$J$500,6,FALSE))</f>
        <v/>
      </c>
      <c r="F253" s="143" t="str">
        <f>IF(ISERROR(VLOOKUP(A253,'[1]Z04 支出决算表(财决04表)'!$A$10:$J$500,7,FALSE)),"",VLOOKUP(A253,'[1]Z04 支出决算表(财决04表)'!$A$10:$J$500,7,FALSE))</f>
        <v/>
      </c>
      <c r="G253" s="143" t="str">
        <f>IF(ISERROR(VLOOKUP(A253,'[1]Z04 支出决算表(财决04表)'!$A$10:$J$500,8,FALSE)),"",VLOOKUP(A253,'[1]Z04 支出决算表(财决04表)'!$A$10:$J$500,8,FALSE))</f>
        <v/>
      </c>
      <c r="H253" s="143" t="str">
        <f>IF(ISERROR(VLOOKUP(A253,'[1]Z04 支出决算表(财决04表)'!$A$10:$J$500,9,FALSE)),"",VLOOKUP(A253,'[1]Z04 支出决算表(财决04表)'!$A$10:$J$500,9,FALSE))</f>
        <v/>
      </c>
      <c r="I253" s="143" t="str">
        <f>IF(ISERROR(VLOOKUP(A253,'[1]Z04 支出决算表(财决04表)'!$A$10:$J$500,10,FALSE)),"",VLOOKUP(A253,'[1]Z04 支出决算表(财决04表)'!$A$10:$J$500,10,FALSE))</f>
        <v/>
      </c>
      <c r="J253" s="153">
        <f>'[1]Z04 支出决算表(财决04表)'!$A252</f>
        <v>0</v>
      </c>
      <c r="K253" s="154">
        <f>'[1]Z04 支出决算表(财决04表)'!$E252</f>
        <v>0</v>
      </c>
      <c r="L253" s="128" t="str">
        <f t="shared" si="7"/>
        <v/>
      </c>
    </row>
    <row r="254" ht="22.7" customHeight="1" spans="1:12">
      <c r="A254" s="140" t="str">
        <f t="shared" si="6"/>
        <v/>
      </c>
      <c r="B254" s="141"/>
      <c r="C254" s="142" t="str">
        <f>IF(ISERROR(VLOOKUP(A254,'[1]Z04 支出决算表(财决04表)'!$A$10:$J$500,4,FALSE)),"",VLOOKUP(A254,'[1]Z04 支出决算表(财决04表)'!$A$10:$J$500,4,FALSE))</f>
        <v/>
      </c>
      <c r="D254" s="143" t="str">
        <f>IF(ISERROR(VLOOKUP(A254,'[1]Z04 支出决算表(财决04表)'!$A$10:$J$500,5,FALSE)),"",VLOOKUP(A254,'[1]Z04 支出决算表(财决04表)'!$A$10:$J$500,5,FALSE))</f>
        <v/>
      </c>
      <c r="E254" s="143" t="str">
        <f>IF(ISERROR(VLOOKUP(A254,'[1]Z04 支出决算表(财决04表)'!$A$10:$J$500,6,FALSE)),"",VLOOKUP(A254,'[1]Z04 支出决算表(财决04表)'!$A$10:$J$500,6,FALSE))</f>
        <v/>
      </c>
      <c r="F254" s="143" t="str">
        <f>IF(ISERROR(VLOOKUP(A254,'[1]Z04 支出决算表(财决04表)'!$A$10:$J$500,7,FALSE)),"",VLOOKUP(A254,'[1]Z04 支出决算表(财决04表)'!$A$10:$J$500,7,FALSE))</f>
        <v/>
      </c>
      <c r="G254" s="143" t="str">
        <f>IF(ISERROR(VLOOKUP(A254,'[1]Z04 支出决算表(财决04表)'!$A$10:$J$500,8,FALSE)),"",VLOOKUP(A254,'[1]Z04 支出决算表(财决04表)'!$A$10:$J$500,8,FALSE))</f>
        <v/>
      </c>
      <c r="H254" s="143" t="str">
        <f>IF(ISERROR(VLOOKUP(A254,'[1]Z04 支出决算表(财决04表)'!$A$10:$J$500,9,FALSE)),"",VLOOKUP(A254,'[1]Z04 支出决算表(财决04表)'!$A$10:$J$500,9,FALSE))</f>
        <v/>
      </c>
      <c r="I254" s="143" t="str">
        <f>IF(ISERROR(VLOOKUP(A254,'[1]Z04 支出决算表(财决04表)'!$A$10:$J$500,10,FALSE)),"",VLOOKUP(A254,'[1]Z04 支出决算表(财决04表)'!$A$10:$J$500,10,FALSE))</f>
        <v/>
      </c>
      <c r="J254" s="153">
        <f>'[1]Z04 支出决算表(财决04表)'!$A253</f>
        <v>0</v>
      </c>
      <c r="K254" s="154">
        <f>'[1]Z04 支出决算表(财决04表)'!$E253</f>
        <v>0</v>
      </c>
      <c r="L254" s="128" t="str">
        <f t="shared" si="7"/>
        <v/>
      </c>
    </row>
    <row r="255" ht="22.7" customHeight="1" spans="1:12">
      <c r="A255" s="140" t="str">
        <f t="shared" si="6"/>
        <v/>
      </c>
      <c r="B255" s="141"/>
      <c r="C255" s="142" t="str">
        <f>IF(ISERROR(VLOOKUP(A255,'[1]Z04 支出决算表(财决04表)'!$A$10:$J$500,4,FALSE)),"",VLOOKUP(A255,'[1]Z04 支出决算表(财决04表)'!$A$10:$J$500,4,FALSE))</f>
        <v/>
      </c>
      <c r="D255" s="143" t="str">
        <f>IF(ISERROR(VLOOKUP(A255,'[1]Z04 支出决算表(财决04表)'!$A$10:$J$500,5,FALSE)),"",VLOOKUP(A255,'[1]Z04 支出决算表(财决04表)'!$A$10:$J$500,5,FALSE))</f>
        <v/>
      </c>
      <c r="E255" s="143" t="str">
        <f>IF(ISERROR(VLOOKUP(A255,'[1]Z04 支出决算表(财决04表)'!$A$10:$J$500,6,FALSE)),"",VLOOKUP(A255,'[1]Z04 支出决算表(财决04表)'!$A$10:$J$500,6,FALSE))</f>
        <v/>
      </c>
      <c r="F255" s="143" t="str">
        <f>IF(ISERROR(VLOOKUP(A255,'[1]Z04 支出决算表(财决04表)'!$A$10:$J$500,7,FALSE)),"",VLOOKUP(A255,'[1]Z04 支出决算表(财决04表)'!$A$10:$J$500,7,FALSE))</f>
        <v/>
      </c>
      <c r="G255" s="143" t="str">
        <f>IF(ISERROR(VLOOKUP(A255,'[1]Z04 支出决算表(财决04表)'!$A$10:$J$500,8,FALSE)),"",VLOOKUP(A255,'[1]Z04 支出决算表(财决04表)'!$A$10:$J$500,8,FALSE))</f>
        <v/>
      </c>
      <c r="H255" s="143" t="str">
        <f>IF(ISERROR(VLOOKUP(A255,'[1]Z04 支出决算表(财决04表)'!$A$10:$J$500,9,FALSE)),"",VLOOKUP(A255,'[1]Z04 支出决算表(财决04表)'!$A$10:$J$500,9,FALSE))</f>
        <v/>
      </c>
      <c r="I255" s="143" t="str">
        <f>IF(ISERROR(VLOOKUP(A255,'[1]Z04 支出决算表(财决04表)'!$A$10:$J$500,10,FALSE)),"",VLOOKUP(A255,'[1]Z04 支出决算表(财决04表)'!$A$10:$J$500,10,FALSE))</f>
        <v/>
      </c>
      <c r="J255" s="153">
        <f>'[1]Z04 支出决算表(财决04表)'!$A254</f>
        <v>0</v>
      </c>
      <c r="K255" s="154">
        <f>'[1]Z04 支出决算表(财决04表)'!$E254</f>
        <v>0</v>
      </c>
      <c r="L255" s="128" t="str">
        <f t="shared" si="7"/>
        <v/>
      </c>
    </row>
    <row r="256" ht="22.7" customHeight="1" spans="1:12">
      <c r="A256" s="140" t="str">
        <f t="shared" si="6"/>
        <v/>
      </c>
      <c r="B256" s="141"/>
      <c r="C256" s="142" t="str">
        <f>IF(ISERROR(VLOOKUP(A256,'[1]Z04 支出决算表(财决04表)'!$A$10:$J$500,4,FALSE)),"",VLOOKUP(A256,'[1]Z04 支出决算表(财决04表)'!$A$10:$J$500,4,FALSE))</f>
        <v/>
      </c>
      <c r="D256" s="143" t="str">
        <f>IF(ISERROR(VLOOKUP(A256,'[1]Z04 支出决算表(财决04表)'!$A$10:$J$500,5,FALSE)),"",VLOOKUP(A256,'[1]Z04 支出决算表(财决04表)'!$A$10:$J$500,5,FALSE))</f>
        <v/>
      </c>
      <c r="E256" s="143" t="str">
        <f>IF(ISERROR(VLOOKUP(A256,'[1]Z04 支出决算表(财决04表)'!$A$10:$J$500,6,FALSE)),"",VLOOKUP(A256,'[1]Z04 支出决算表(财决04表)'!$A$10:$J$500,6,FALSE))</f>
        <v/>
      </c>
      <c r="F256" s="143" t="str">
        <f>IF(ISERROR(VLOOKUP(A256,'[1]Z04 支出决算表(财决04表)'!$A$10:$J$500,7,FALSE)),"",VLOOKUP(A256,'[1]Z04 支出决算表(财决04表)'!$A$10:$J$500,7,FALSE))</f>
        <v/>
      </c>
      <c r="G256" s="143" t="str">
        <f>IF(ISERROR(VLOOKUP(A256,'[1]Z04 支出决算表(财决04表)'!$A$10:$J$500,8,FALSE)),"",VLOOKUP(A256,'[1]Z04 支出决算表(财决04表)'!$A$10:$J$500,8,FALSE))</f>
        <v/>
      </c>
      <c r="H256" s="143" t="str">
        <f>IF(ISERROR(VLOOKUP(A256,'[1]Z04 支出决算表(财决04表)'!$A$10:$J$500,9,FALSE)),"",VLOOKUP(A256,'[1]Z04 支出决算表(财决04表)'!$A$10:$J$500,9,FALSE))</f>
        <v/>
      </c>
      <c r="I256" s="143" t="str">
        <f>IF(ISERROR(VLOOKUP(A256,'[1]Z04 支出决算表(财决04表)'!$A$10:$J$500,10,FALSE)),"",VLOOKUP(A256,'[1]Z04 支出决算表(财决04表)'!$A$10:$J$500,10,FALSE))</f>
        <v/>
      </c>
      <c r="J256" s="153">
        <f>'[1]Z04 支出决算表(财决04表)'!$A255</f>
        <v>0</v>
      </c>
      <c r="K256" s="154">
        <f>'[1]Z04 支出决算表(财决04表)'!$E255</f>
        <v>0</v>
      </c>
      <c r="L256" s="128" t="str">
        <f t="shared" si="7"/>
        <v/>
      </c>
    </row>
    <row r="257" ht="22.7" customHeight="1" spans="1:12">
      <c r="A257" s="140" t="str">
        <f t="shared" si="6"/>
        <v/>
      </c>
      <c r="B257" s="141"/>
      <c r="C257" s="142" t="str">
        <f>IF(ISERROR(VLOOKUP(A257,'[1]Z04 支出决算表(财决04表)'!$A$10:$J$500,4,FALSE)),"",VLOOKUP(A257,'[1]Z04 支出决算表(财决04表)'!$A$10:$J$500,4,FALSE))</f>
        <v/>
      </c>
      <c r="D257" s="143" t="str">
        <f>IF(ISERROR(VLOOKUP(A257,'[1]Z04 支出决算表(财决04表)'!$A$10:$J$500,5,FALSE)),"",VLOOKUP(A257,'[1]Z04 支出决算表(财决04表)'!$A$10:$J$500,5,FALSE))</f>
        <v/>
      </c>
      <c r="E257" s="143" t="str">
        <f>IF(ISERROR(VLOOKUP(A257,'[1]Z04 支出决算表(财决04表)'!$A$10:$J$500,6,FALSE)),"",VLOOKUP(A257,'[1]Z04 支出决算表(财决04表)'!$A$10:$J$500,6,FALSE))</f>
        <v/>
      </c>
      <c r="F257" s="143" t="str">
        <f>IF(ISERROR(VLOOKUP(A257,'[1]Z04 支出决算表(财决04表)'!$A$10:$J$500,7,FALSE)),"",VLOOKUP(A257,'[1]Z04 支出决算表(财决04表)'!$A$10:$J$500,7,FALSE))</f>
        <v/>
      </c>
      <c r="G257" s="143" t="str">
        <f>IF(ISERROR(VLOOKUP(A257,'[1]Z04 支出决算表(财决04表)'!$A$10:$J$500,8,FALSE)),"",VLOOKUP(A257,'[1]Z04 支出决算表(财决04表)'!$A$10:$J$500,8,FALSE))</f>
        <v/>
      </c>
      <c r="H257" s="143" t="str">
        <f>IF(ISERROR(VLOOKUP(A257,'[1]Z04 支出决算表(财决04表)'!$A$10:$J$500,9,FALSE)),"",VLOOKUP(A257,'[1]Z04 支出决算表(财决04表)'!$A$10:$J$500,9,FALSE))</f>
        <v/>
      </c>
      <c r="I257" s="143" t="str">
        <f>IF(ISERROR(VLOOKUP(A257,'[1]Z04 支出决算表(财决04表)'!$A$10:$J$500,10,FALSE)),"",VLOOKUP(A257,'[1]Z04 支出决算表(财决04表)'!$A$10:$J$500,10,FALSE))</f>
        <v/>
      </c>
      <c r="J257" s="153">
        <f>'[1]Z04 支出决算表(财决04表)'!$A256</f>
        <v>0</v>
      </c>
      <c r="K257" s="154">
        <f>'[1]Z04 支出决算表(财决04表)'!$E256</f>
        <v>0</v>
      </c>
      <c r="L257" s="128" t="str">
        <f t="shared" si="7"/>
        <v/>
      </c>
    </row>
    <row r="258" ht="22.7" customHeight="1" spans="1:12">
      <c r="A258" s="140" t="str">
        <f t="shared" si="6"/>
        <v/>
      </c>
      <c r="B258" s="141"/>
      <c r="C258" s="142" t="str">
        <f>IF(ISERROR(VLOOKUP(A258,'[1]Z04 支出决算表(财决04表)'!$A$10:$J$500,4,FALSE)),"",VLOOKUP(A258,'[1]Z04 支出决算表(财决04表)'!$A$10:$J$500,4,FALSE))</f>
        <v/>
      </c>
      <c r="D258" s="143" t="str">
        <f>IF(ISERROR(VLOOKUP(A258,'[1]Z04 支出决算表(财决04表)'!$A$10:$J$500,5,FALSE)),"",VLOOKUP(A258,'[1]Z04 支出决算表(财决04表)'!$A$10:$J$500,5,FALSE))</f>
        <v/>
      </c>
      <c r="E258" s="143" t="str">
        <f>IF(ISERROR(VLOOKUP(A258,'[1]Z04 支出决算表(财决04表)'!$A$10:$J$500,6,FALSE)),"",VLOOKUP(A258,'[1]Z04 支出决算表(财决04表)'!$A$10:$J$500,6,FALSE))</f>
        <v/>
      </c>
      <c r="F258" s="143" t="str">
        <f>IF(ISERROR(VLOOKUP(A258,'[1]Z04 支出决算表(财决04表)'!$A$10:$J$500,7,FALSE)),"",VLOOKUP(A258,'[1]Z04 支出决算表(财决04表)'!$A$10:$J$500,7,FALSE))</f>
        <v/>
      </c>
      <c r="G258" s="143" t="str">
        <f>IF(ISERROR(VLOOKUP(A258,'[1]Z04 支出决算表(财决04表)'!$A$10:$J$500,8,FALSE)),"",VLOOKUP(A258,'[1]Z04 支出决算表(财决04表)'!$A$10:$J$500,8,FALSE))</f>
        <v/>
      </c>
      <c r="H258" s="143" t="str">
        <f>IF(ISERROR(VLOOKUP(A258,'[1]Z04 支出决算表(财决04表)'!$A$10:$J$500,9,FALSE)),"",VLOOKUP(A258,'[1]Z04 支出决算表(财决04表)'!$A$10:$J$500,9,FALSE))</f>
        <v/>
      </c>
      <c r="I258" s="143" t="str">
        <f>IF(ISERROR(VLOOKUP(A258,'[1]Z04 支出决算表(财决04表)'!$A$10:$J$500,10,FALSE)),"",VLOOKUP(A258,'[1]Z04 支出决算表(财决04表)'!$A$10:$J$500,10,FALSE))</f>
        <v/>
      </c>
      <c r="J258" s="153">
        <f>'[1]Z04 支出决算表(财决04表)'!$A257</f>
        <v>0</v>
      </c>
      <c r="K258" s="154">
        <f>'[1]Z04 支出决算表(财决04表)'!$E257</f>
        <v>0</v>
      </c>
      <c r="L258" s="128" t="str">
        <f t="shared" si="7"/>
        <v/>
      </c>
    </row>
    <row r="259" ht="22.7" customHeight="1" spans="1:12">
      <c r="A259" s="140" t="str">
        <f t="shared" si="6"/>
        <v/>
      </c>
      <c r="B259" s="141"/>
      <c r="C259" s="142" t="str">
        <f>IF(ISERROR(VLOOKUP(A259,'[1]Z04 支出决算表(财决04表)'!$A$10:$J$500,4,FALSE)),"",VLOOKUP(A259,'[1]Z04 支出决算表(财决04表)'!$A$10:$J$500,4,FALSE))</f>
        <v/>
      </c>
      <c r="D259" s="143" t="str">
        <f>IF(ISERROR(VLOOKUP(A259,'[1]Z04 支出决算表(财决04表)'!$A$10:$J$500,5,FALSE)),"",VLOOKUP(A259,'[1]Z04 支出决算表(财决04表)'!$A$10:$J$500,5,FALSE))</f>
        <v/>
      </c>
      <c r="E259" s="143" t="str">
        <f>IF(ISERROR(VLOOKUP(A259,'[1]Z04 支出决算表(财决04表)'!$A$10:$J$500,6,FALSE)),"",VLOOKUP(A259,'[1]Z04 支出决算表(财决04表)'!$A$10:$J$500,6,FALSE))</f>
        <v/>
      </c>
      <c r="F259" s="143" t="str">
        <f>IF(ISERROR(VLOOKUP(A259,'[1]Z04 支出决算表(财决04表)'!$A$10:$J$500,7,FALSE)),"",VLOOKUP(A259,'[1]Z04 支出决算表(财决04表)'!$A$10:$J$500,7,FALSE))</f>
        <v/>
      </c>
      <c r="G259" s="143" t="str">
        <f>IF(ISERROR(VLOOKUP(A259,'[1]Z04 支出决算表(财决04表)'!$A$10:$J$500,8,FALSE)),"",VLOOKUP(A259,'[1]Z04 支出决算表(财决04表)'!$A$10:$J$500,8,FALSE))</f>
        <v/>
      </c>
      <c r="H259" s="143" t="str">
        <f>IF(ISERROR(VLOOKUP(A259,'[1]Z04 支出决算表(财决04表)'!$A$10:$J$500,9,FALSE)),"",VLOOKUP(A259,'[1]Z04 支出决算表(财决04表)'!$A$10:$J$500,9,FALSE))</f>
        <v/>
      </c>
      <c r="I259" s="143" t="str">
        <f>IF(ISERROR(VLOOKUP(A259,'[1]Z04 支出决算表(财决04表)'!$A$10:$J$500,10,FALSE)),"",VLOOKUP(A259,'[1]Z04 支出决算表(财决04表)'!$A$10:$J$500,10,FALSE))</f>
        <v/>
      </c>
      <c r="J259" s="153">
        <f>'[1]Z04 支出决算表(财决04表)'!$A258</f>
        <v>0</v>
      </c>
      <c r="K259" s="154">
        <f>'[1]Z04 支出决算表(财决04表)'!$E258</f>
        <v>0</v>
      </c>
      <c r="L259" s="128" t="str">
        <f t="shared" si="7"/>
        <v/>
      </c>
    </row>
    <row r="260" ht="22.7" customHeight="1" spans="1:12">
      <c r="A260" s="140" t="str">
        <f t="shared" si="6"/>
        <v/>
      </c>
      <c r="B260" s="141"/>
      <c r="C260" s="142" t="str">
        <f>IF(ISERROR(VLOOKUP(A260,'[1]Z04 支出决算表(财决04表)'!$A$10:$J$500,4,FALSE)),"",VLOOKUP(A260,'[1]Z04 支出决算表(财决04表)'!$A$10:$J$500,4,FALSE))</f>
        <v/>
      </c>
      <c r="D260" s="143" t="str">
        <f>IF(ISERROR(VLOOKUP(A260,'[1]Z04 支出决算表(财决04表)'!$A$10:$J$500,5,FALSE)),"",VLOOKUP(A260,'[1]Z04 支出决算表(财决04表)'!$A$10:$J$500,5,FALSE))</f>
        <v/>
      </c>
      <c r="E260" s="143" t="str">
        <f>IF(ISERROR(VLOOKUP(A260,'[1]Z04 支出决算表(财决04表)'!$A$10:$J$500,6,FALSE)),"",VLOOKUP(A260,'[1]Z04 支出决算表(财决04表)'!$A$10:$J$500,6,FALSE))</f>
        <v/>
      </c>
      <c r="F260" s="143" t="str">
        <f>IF(ISERROR(VLOOKUP(A260,'[1]Z04 支出决算表(财决04表)'!$A$10:$J$500,7,FALSE)),"",VLOOKUP(A260,'[1]Z04 支出决算表(财决04表)'!$A$10:$J$500,7,FALSE))</f>
        <v/>
      </c>
      <c r="G260" s="143" t="str">
        <f>IF(ISERROR(VLOOKUP(A260,'[1]Z04 支出决算表(财决04表)'!$A$10:$J$500,8,FALSE)),"",VLOOKUP(A260,'[1]Z04 支出决算表(财决04表)'!$A$10:$J$500,8,FALSE))</f>
        <v/>
      </c>
      <c r="H260" s="143" t="str">
        <f>IF(ISERROR(VLOOKUP(A260,'[1]Z04 支出决算表(财决04表)'!$A$10:$J$500,9,FALSE)),"",VLOOKUP(A260,'[1]Z04 支出决算表(财决04表)'!$A$10:$J$500,9,FALSE))</f>
        <v/>
      </c>
      <c r="I260" s="143" t="str">
        <f>IF(ISERROR(VLOOKUP(A260,'[1]Z04 支出决算表(财决04表)'!$A$10:$J$500,10,FALSE)),"",VLOOKUP(A260,'[1]Z04 支出决算表(财决04表)'!$A$10:$J$500,10,FALSE))</f>
        <v/>
      </c>
      <c r="J260" s="153">
        <f>'[1]Z04 支出决算表(财决04表)'!$A259</f>
        <v>0</v>
      </c>
      <c r="K260" s="154">
        <f>'[1]Z04 支出决算表(财决04表)'!$E259</f>
        <v>0</v>
      </c>
      <c r="L260" s="128" t="str">
        <f t="shared" si="7"/>
        <v/>
      </c>
    </row>
    <row r="261" ht="22.7" customHeight="1" spans="1:12">
      <c r="A261" s="140" t="str">
        <f t="shared" si="6"/>
        <v/>
      </c>
      <c r="B261" s="141"/>
      <c r="C261" s="142" t="str">
        <f>IF(ISERROR(VLOOKUP(A261,'[1]Z04 支出决算表(财决04表)'!$A$10:$J$500,4,FALSE)),"",VLOOKUP(A261,'[1]Z04 支出决算表(财决04表)'!$A$10:$J$500,4,FALSE))</f>
        <v/>
      </c>
      <c r="D261" s="143" t="str">
        <f>IF(ISERROR(VLOOKUP(A261,'[1]Z04 支出决算表(财决04表)'!$A$10:$J$500,5,FALSE)),"",VLOOKUP(A261,'[1]Z04 支出决算表(财决04表)'!$A$10:$J$500,5,FALSE))</f>
        <v/>
      </c>
      <c r="E261" s="143" t="str">
        <f>IF(ISERROR(VLOOKUP(A261,'[1]Z04 支出决算表(财决04表)'!$A$10:$J$500,6,FALSE)),"",VLOOKUP(A261,'[1]Z04 支出决算表(财决04表)'!$A$10:$J$500,6,FALSE))</f>
        <v/>
      </c>
      <c r="F261" s="143" t="str">
        <f>IF(ISERROR(VLOOKUP(A261,'[1]Z04 支出决算表(财决04表)'!$A$10:$J$500,7,FALSE)),"",VLOOKUP(A261,'[1]Z04 支出决算表(财决04表)'!$A$10:$J$500,7,FALSE))</f>
        <v/>
      </c>
      <c r="G261" s="143" t="str">
        <f>IF(ISERROR(VLOOKUP(A261,'[1]Z04 支出决算表(财决04表)'!$A$10:$J$500,8,FALSE)),"",VLOOKUP(A261,'[1]Z04 支出决算表(财决04表)'!$A$10:$J$500,8,FALSE))</f>
        <v/>
      </c>
      <c r="H261" s="143" t="str">
        <f>IF(ISERROR(VLOOKUP(A261,'[1]Z04 支出决算表(财决04表)'!$A$10:$J$500,9,FALSE)),"",VLOOKUP(A261,'[1]Z04 支出决算表(财决04表)'!$A$10:$J$500,9,FALSE))</f>
        <v/>
      </c>
      <c r="I261" s="143" t="str">
        <f>IF(ISERROR(VLOOKUP(A261,'[1]Z04 支出决算表(财决04表)'!$A$10:$J$500,10,FALSE)),"",VLOOKUP(A261,'[1]Z04 支出决算表(财决04表)'!$A$10:$J$500,10,FALSE))</f>
        <v/>
      </c>
      <c r="J261" s="153">
        <f>'[1]Z04 支出决算表(财决04表)'!$A260</f>
        <v>0</v>
      </c>
      <c r="K261" s="154">
        <f>'[1]Z04 支出决算表(财决04表)'!$E260</f>
        <v>0</v>
      </c>
      <c r="L261" s="128" t="str">
        <f t="shared" si="7"/>
        <v/>
      </c>
    </row>
    <row r="262" ht="22.7" customHeight="1" spans="1:12">
      <c r="A262" s="140" t="str">
        <f t="shared" si="6"/>
        <v/>
      </c>
      <c r="B262" s="141"/>
      <c r="C262" s="142" t="str">
        <f>IF(ISERROR(VLOOKUP(A262,'[1]Z04 支出决算表(财决04表)'!$A$10:$J$500,4,FALSE)),"",VLOOKUP(A262,'[1]Z04 支出决算表(财决04表)'!$A$10:$J$500,4,FALSE))</f>
        <v/>
      </c>
      <c r="D262" s="143" t="str">
        <f>IF(ISERROR(VLOOKUP(A262,'[1]Z04 支出决算表(财决04表)'!$A$10:$J$500,5,FALSE)),"",VLOOKUP(A262,'[1]Z04 支出决算表(财决04表)'!$A$10:$J$500,5,FALSE))</f>
        <v/>
      </c>
      <c r="E262" s="143" t="str">
        <f>IF(ISERROR(VLOOKUP(A262,'[1]Z04 支出决算表(财决04表)'!$A$10:$J$500,6,FALSE)),"",VLOOKUP(A262,'[1]Z04 支出决算表(财决04表)'!$A$10:$J$500,6,FALSE))</f>
        <v/>
      </c>
      <c r="F262" s="143" t="str">
        <f>IF(ISERROR(VLOOKUP(A262,'[1]Z04 支出决算表(财决04表)'!$A$10:$J$500,7,FALSE)),"",VLOOKUP(A262,'[1]Z04 支出决算表(财决04表)'!$A$10:$J$500,7,FALSE))</f>
        <v/>
      </c>
      <c r="G262" s="143" t="str">
        <f>IF(ISERROR(VLOOKUP(A262,'[1]Z04 支出决算表(财决04表)'!$A$10:$J$500,8,FALSE)),"",VLOOKUP(A262,'[1]Z04 支出决算表(财决04表)'!$A$10:$J$500,8,FALSE))</f>
        <v/>
      </c>
      <c r="H262" s="143" t="str">
        <f>IF(ISERROR(VLOOKUP(A262,'[1]Z04 支出决算表(财决04表)'!$A$10:$J$500,9,FALSE)),"",VLOOKUP(A262,'[1]Z04 支出决算表(财决04表)'!$A$10:$J$500,9,FALSE))</f>
        <v/>
      </c>
      <c r="I262" s="143" t="str">
        <f>IF(ISERROR(VLOOKUP(A262,'[1]Z04 支出决算表(财决04表)'!$A$10:$J$500,10,FALSE)),"",VLOOKUP(A262,'[1]Z04 支出决算表(财决04表)'!$A$10:$J$500,10,FALSE))</f>
        <v/>
      </c>
      <c r="J262" s="153">
        <f>'[1]Z04 支出决算表(财决04表)'!$A261</f>
        <v>0</v>
      </c>
      <c r="K262" s="154">
        <f>'[1]Z04 支出决算表(财决04表)'!$E261</f>
        <v>0</v>
      </c>
      <c r="L262" s="128" t="str">
        <f t="shared" si="7"/>
        <v/>
      </c>
    </row>
    <row r="263" ht="22.7" customHeight="1" spans="1:12">
      <c r="A263" s="140" t="str">
        <f t="shared" si="6"/>
        <v/>
      </c>
      <c r="B263" s="141"/>
      <c r="C263" s="142" t="str">
        <f>IF(ISERROR(VLOOKUP(A263,'[1]Z04 支出决算表(财决04表)'!$A$10:$J$500,4,FALSE)),"",VLOOKUP(A263,'[1]Z04 支出决算表(财决04表)'!$A$10:$J$500,4,FALSE))</f>
        <v/>
      </c>
      <c r="D263" s="143" t="str">
        <f>IF(ISERROR(VLOOKUP(A263,'[1]Z04 支出决算表(财决04表)'!$A$10:$J$500,5,FALSE)),"",VLOOKUP(A263,'[1]Z04 支出决算表(财决04表)'!$A$10:$J$500,5,FALSE))</f>
        <v/>
      </c>
      <c r="E263" s="143" t="str">
        <f>IF(ISERROR(VLOOKUP(A263,'[1]Z04 支出决算表(财决04表)'!$A$10:$J$500,6,FALSE)),"",VLOOKUP(A263,'[1]Z04 支出决算表(财决04表)'!$A$10:$J$500,6,FALSE))</f>
        <v/>
      </c>
      <c r="F263" s="143" t="str">
        <f>IF(ISERROR(VLOOKUP(A263,'[1]Z04 支出决算表(财决04表)'!$A$10:$J$500,7,FALSE)),"",VLOOKUP(A263,'[1]Z04 支出决算表(财决04表)'!$A$10:$J$500,7,FALSE))</f>
        <v/>
      </c>
      <c r="G263" s="143" t="str">
        <f>IF(ISERROR(VLOOKUP(A263,'[1]Z04 支出决算表(财决04表)'!$A$10:$J$500,8,FALSE)),"",VLOOKUP(A263,'[1]Z04 支出决算表(财决04表)'!$A$10:$J$500,8,FALSE))</f>
        <v/>
      </c>
      <c r="H263" s="143" t="str">
        <f>IF(ISERROR(VLOOKUP(A263,'[1]Z04 支出决算表(财决04表)'!$A$10:$J$500,9,FALSE)),"",VLOOKUP(A263,'[1]Z04 支出决算表(财决04表)'!$A$10:$J$500,9,FALSE))</f>
        <v/>
      </c>
      <c r="I263" s="143" t="str">
        <f>IF(ISERROR(VLOOKUP(A263,'[1]Z04 支出决算表(财决04表)'!$A$10:$J$500,10,FALSE)),"",VLOOKUP(A263,'[1]Z04 支出决算表(财决04表)'!$A$10:$J$500,10,FALSE))</f>
        <v/>
      </c>
      <c r="J263" s="153">
        <f>'[1]Z04 支出决算表(财决04表)'!$A262</f>
        <v>0</v>
      </c>
      <c r="K263" s="154">
        <f>'[1]Z04 支出决算表(财决04表)'!$E262</f>
        <v>0</v>
      </c>
      <c r="L263" s="128" t="str">
        <f t="shared" si="7"/>
        <v/>
      </c>
    </row>
    <row r="264" ht="22.7" customHeight="1" spans="1:12">
      <c r="A264" s="140" t="str">
        <f t="shared" si="6"/>
        <v/>
      </c>
      <c r="B264" s="141"/>
      <c r="C264" s="142" t="str">
        <f>IF(ISERROR(VLOOKUP(A264,'[1]Z04 支出决算表(财决04表)'!$A$10:$J$500,4,FALSE)),"",VLOOKUP(A264,'[1]Z04 支出决算表(财决04表)'!$A$10:$J$500,4,FALSE))</f>
        <v/>
      </c>
      <c r="D264" s="143" t="str">
        <f>IF(ISERROR(VLOOKUP(A264,'[1]Z04 支出决算表(财决04表)'!$A$10:$J$500,5,FALSE)),"",VLOOKUP(A264,'[1]Z04 支出决算表(财决04表)'!$A$10:$J$500,5,FALSE))</f>
        <v/>
      </c>
      <c r="E264" s="143" t="str">
        <f>IF(ISERROR(VLOOKUP(A264,'[1]Z04 支出决算表(财决04表)'!$A$10:$J$500,6,FALSE)),"",VLOOKUP(A264,'[1]Z04 支出决算表(财决04表)'!$A$10:$J$500,6,FALSE))</f>
        <v/>
      </c>
      <c r="F264" s="143" t="str">
        <f>IF(ISERROR(VLOOKUP(A264,'[1]Z04 支出决算表(财决04表)'!$A$10:$J$500,7,FALSE)),"",VLOOKUP(A264,'[1]Z04 支出决算表(财决04表)'!$A$10:$J$500,7,FALSE))</f>
        <v/>
      </c>
      <c r="G264" s="143" t="str">
        <f>IF(ISERROR(VLOOKUP(A264,'[1]Z04 支出决算表(财决04表)'!$A$10:$J$500,8,FALSE)),"",VLOOKUP(A264,'[1]Z04 支出决算表(财决04表)'!$A$10:$J$500,8,FALSE))</f>
        <v/>
      </c>
      <c r="H264" s="143" t="str">
        <f>IF(ISERROR(VLOOKUP(A264,'[1]Z04 支出决算表(财决04表)'!$A$10:$J$500,9,FALSE)),"",VLOOKUP(A264,'[1]Z04 支出决算表(财决04表)'!$A$10:$J$500,9,FALSE))</f>
        <v/>
      </c>
      <c r="I264" s="143" t="str">
        <f>IF(ISERROR(VLOOKUP(A264,'[1]Z04 支出决算表(财决04表)'!$A$10:$J$500,10,FALSE)),"",VLOOKUP(A264,'[1]Z04 支出决算表(财决04表)'!$A$10:$J$500,10,FALSE))</f>
        <v/>
      </c>
      <c r="J264" s="153">
        <f>'[1]Z04 支出决算表(财决04表)'!$A263</f>
        <v>0</v>
      </c>
      <c r="K264" s="154">
        <f>'[1]Z04 支出决算表(财决04表)'!$E263</f>
        <v>0</v>
      </c>
      <c r="L264" s="128" t="str">
        <f t="shared" si="7"/>
        <v/>
      </c>
    </row>
    <row r="265" ht="22.7" customHeight="1" spans="1:12">
      <c r="A265" s="140" t="str">
        <f t="shared" si="6"/>
        <v/>
      </c>
      <c r="B265" s="141"/>
      <c r="C265" s="142" t="str">
        <f>IF(ISERROR(VLOOKUP(A265,'[1]Z04 支出决算表(财决04表)'!$A$10:$J$500,4,FALSE)),"",VLOOKUP(A265,'[1]Z04 支出决算表(财决04表)'!$A$10:$J$500,4,FALSE))</f>
        <v/>
      </c>
      <c r="D265" s="143" t="str">
        <f>IF(ISERROR(VLOOKUP(A265,'[1]Z04 支出决算表(财决04表)'!$A$10:$J$500,5,FALSE)),"",VLOOKUP(A265,'[1]Z04 支出决算表(财决04表)'!$A$10:$J$500,5,FALSE))</f>
        <v/>
      </c>
      <c r="E265" s="143" t="str">
        <f>IF(ISERROR(VLOOKUP(A265,'[1]Z04 支出决算表(财决04表)'!$A$10:$J$500,6,FALSE)),"",VLOOKUP(A265,'[1]Z04 支出决算表(财决04表)'!$A$10:$J$500,6,FALSE))</f>
        <v/>
      </c>
      <c r="F265" s="143" t="str">
        <f>IF(ISERROR(VLOOKUP(A265,'[1]Z04 支出决算表(财决04表)'!$A$10:$J$500,7,FALSE)),"",VLOOKUP(A265,'[1]Z04 支出决算表(财决04表)'!$A$10:$J$500,7,FALSE))</f>
        <v/>
      </c>
      <c r="G265" s="143" t="str">
        <f>IF(ISERROR(VLOOKUP(A265,'[1]Z04 支出决算表(财决04表)'!$A$10:$J$500,8,FALSE)),"",VLOOKUP(A265,'[1]Z04 支出决算表(财决04表)'!$A$10:$J$500,8,FALSE))</f>
        <v/>
      </c>
      <c r="H265" s="143" t="str">
        <f>IF(ISERROR(VLOOKUP(A265,'[1]Z04 支出决算表(财决04表)'!$A$10:$J$500,9,FALSE)),"",VLOOKUP(A265,'[1]Z04 支出决算表(财决04表)'!$A$10:$J$500,9,FALSE))</f>
        <v/>
      </c>
      <c r="I265" s="143" t="str">
        <f>IF(ISERROR(VLOOKUP(A265,'[1]Z04 支出决算表(财决04表)'!$A$10:$J$500,10,FALSE)),"",VLOOKUP(A265,'[1]Z04 支出决算表(财决04表)'!$A$10:$J$500,10,FALSE))</f>
        <v/>
      </c>
      <c r="J265" s="153">
        <f>'[1]Z04 支出决算表(财决04表)'!$A264</f>
        <v>0</v>
      </c>
      <c r="K265" s="154">
        <f>'[1]Z04 支出决算表(财决04表)'!$E264</f>
        <v>0</v>
      </c>
      <c r="L265" s="128" t="str">
        <f t="shared" si="7"/>
        <v/>
      </c>
    </row>
    <row r="266" ht="22.7" customHeight="1" spans="1:12">
      <c r="A266" s="140" t="str">
        <f t="shared" si="6"/>
        <v/>
      </c>
      <c r="B266" s="141"/>
      <c r="C266" s="142" t="str">
        <f>IF(ISERROR(VLOOKUP(A266,'[1]Z04 支出决算表(财决04表)'!$A$10:$J$500,4,FALSE)),"",VLOOKUP(A266,'[1]Z04 支出决算表(财决04表)'!$A$10:$J$500,4,FALSE))</f>
        <v/>
      </c>
      <c r="D266" s="143" t="str">
        <f>IF(ISERROR(VLOOKUP(A266,'[1]Z04 支出决算表(财决04表)'!$A$10:$J$500,5,FALSE)),"",VLOOKUP(A266,'[1]Z04 支出决算表(财决04表)'!$A$10:$J$500,5,FALSE))</f>
        <v/>
      </c>
      <c r="E266" s="143" t="str">
        <f>IF(ISERROR(VLOOKUP(A266,'[1]Z04 支出决算表(财决04表)'!$A$10:$J$500,6,FALSE)),"",VLOOKUP(A266,'[1]Z04 支出决算表(财决04表)'!$A$10:$J$500,6,FALSE))</f>
        <v/>
      </c>
      <c r="F266" s="143" t="str">
        <f>IF(ISERROR(VLOOKUP(A266,'[1]Z04 支出决算表(财决04表)'!$A$10:$J$500,7,FALSE)),"",VLOOKUP(A266,'[1]Z04 支出决算表(财决04表)'!$A$10:$J$500,7,FALSE))</f>
        <v/>
      </c>
      <c r="G266" s="143" t="str">
        <f>IF(ISERROR(VLOOKUP(A266,'[1]Z04 支出决算表(财决04表)'!$A$10:$J$500,8,FALSE)),"",VLOOKUP(A266,'[1]Z04 支出决算表(财决04表)'!$A$10:$J$500,8,FALSE))</f>
        <v/>
      </c>
      <c r="H266" s="143" t="str">
        <f>IF(ISERROR(VLOOKUP(A266,'[1]Z04 支出决算表(财决04表)'!$A$10:$J$500,9,FALSE)),"",VLOOKUP(A266,'[1]Z04 支出决算表(财决04表)'!$A$10:$J$500,9,FALSE))</f>
        <v/>
      </c>
      <c r="I266" s="143" t="str">
        <f>IF(ISERROR(VLOOKUP(A266,'[1]Z04 支出决算表(财决04表)'!$A$10:$J$500,10,FALSE)),"",VLOOKUP(A266,'[1]Z04 支出决算表(财决04表)'!$A$10:$J$500,10,FALSE))</f>
        <v/>
      </c>
      <c r="J266" s="153">
        <f>'[1]Z04 支出决算表(财决04表)'!$A265</f>
        <v>0</v>
      </c>
      <c r="K266" s="154">
        <f>'[1]Z04 支出决算表(财决04表)'!$E265</f>
        <v>0</v>
      </c>
      <c r="L266" s="128" t="str">
        <f t="shared" si="7"/>
        <v/>
      </c>
    </row>
    <row r="267" ht="22.7" customHeight="1" spans="1:12">
      <c r="A267" s="140" t="str">
        <f t="shared" si="6"/>
        <v/>
      </c>
      <c r="B267" s="141"/>
      <c r="C267" s="142" t="str">
        <f>IF(ISERROR(VLOOKUP(A267,'[1]Z04 支出决算表(财决04表)'!$A$10:$J$500,4,FALSE)),"",VLOOKUP(A267,'[1]Z04 支出决算表(财决04表)'!$A$10:$J$500,4,FALSE))</f>
        <v/>
      </c>
      <c r="D267" s="143" t="str">
        <f>IF(ISERROR(VLOOKUP(A267,'[1]Z04 支出决算表(财决04表)'!$A$10:$J$500,5,FALSE)),"",VLOOKUP(A267,'[1]Z04 支出决算表(财决04表)'!$A$10:$J$500,5,FALSE))</f>
        <v/>
      </c>
      <c r="E267" s="143" t="str">
        <f>IF(ISERROR(VLOOKUP(A267,'[1]Z04 支出决算表(财决04表)'!$A$10:$J$500,6,FALSE)),"",VLOOKUP(A267,'[1]Z04 支出决算表(财决04表)'!$A$10:$J$500,6,FALSE))</f>
        <v/>
      </c>
      <c r="F267" s="143" t="str">
        <f>IF(ISERROR(VLOOKUP(A267,'[1]Z04 支出决算表(财决04表)'!$A$10:$J$500,7,FALSE)),"",VLOOKUP(A267,'[1]Z04 支出决算表(财决04表)'!$A$10:$J$500,7,FALSE))</f>
        <v/>
      </c>
      <c r="G267" s="143" t="str">
        <f>IF(ISERROR(VLOOKUP(A267,'[1]Z04 支出决算表(财决04表)'!$A$10:$J$500,8,FALSE)),"",VLOOKUP(A267,'[1]Z04 支出决算表(财决04表)'!$A$10:$J$500,8,FALSE))</f>
        <v/>
      </c>
      <c r="H267" s="143" t="str">
        <f>IF(ISERROR(VLOOKUP(A267,'[1]Z04 支出决算表(财决04表)'!$A$10:$J$500,9,FALSE)),"",VLOOKUP(A267,'[1]Z04 支出决算表(财决04表)'!$A$10:$J$500,9,FALSE))</f>
        <v/>
      </c>
      <c r="I267" s="143" t="str">
        <f>IF(ISERROR(VLOOKUP(A267,'[1]Z04 支出决算表(财决04表)'!$A$10:$J$500,10,FALSE)),"",VLOOKUP(A267,'[1]Z04 支出决算表(财决04表)'!$A$10:$J$500,10,FALSE))</f>
        <v/>
      </c>
      <c r="J267" s="153">
        <f>'[1]Z04 支出决算表(财决04表)'!$A266</f>
        <v>0</v>
      </c>
      <c r="K267" s="154">
        <f>'[1]Z04 支出决算表(财决04表)'!$E266</f>
        <v>0</v>
      </c>
      <c r="L267" s="128" t="str">
        <f t="shared" si="7"/>
        <v/>
      </c>
    </row>
    <row r="268" ht="22.7" customHeight="1" spans="1:12">
      <c r="A268" s="140" t="str">
        <f t="shared" ref="A268:A300" si="8">IF(J268&gt;0,J268,"")</f>
        <v/>
      </c>
      <c r="B268" s="141"/>
      <c r="C268" s="142" t="str">
        <f>IF(ISERROR(VLOOKUP(A268,'[1]Z04 支出决算表(财决04表)'!$A$10:$J$500,4,FALSE)),"",VLOOKUP(A268,'[1]Z04 支出决算表(财决04表)'!$A$10:$J$500,4,FALSE))</f>
        <v/>
      </c>
      <c r="D268" s="143" t="str">
        <f>IF(ISERROR(VLOOKUP(A268,'[1]Z04 支出决算表(财决04表)'!$A$10:$J$500,5,FALSE)),"",VLOOKUP(A268,'[1]Z04 支出决算表(财决04表)'!$A$10:$J$500,5,FALSE))</f>
        <v/>
      </c>
      <c r="E268" s="143" t="str">
        <f>IF(ISERROR(VLOOKUP(A268,'[1]Z04 支出决算表(财决04表)'!$A$10:$J$500,6,FALSE)),"",VLOOKUP(A268,'[1]Z04 支出决算表(财决04表)'!$A$10:$J$500,6,FALSE))</f>
        <v/>
      </c>
      <c r="F268" s="143" t="str">
        <f>IF(ISERROR(VLOOKUP(A268,'[1]Z04 支出决算表(财决04表)'!$A$10:$J$500,7,FALSE)),"",VLOOKUP(A268,'[1]Z04 支出决算表(财决04表)'!$A$10:$J$500,7,FALSE))</f>
        <v/>
      </c>
      <c r="G268" s="143" t="str">
        <f>IF(ISERROR(VLOOKUP(A268,'[1]Z04 支出决算表(财决04表)'!$A$10:$J$500,8,FALSE)),"",VLOOKUP(A268,'[1]Z04 支出决算表(财决04表)'!$A$10:$J$500,8,FALSE))</f>
        <v/>
      </c>
      <c r="H268" s="143" t="str">
        <f>IF(ISERROR(VLOOKUP(A268,'[1]Z04 支出决算表(财决04表)'!$A$10:$J$500,9,FALSE)),"",VLOOKUP(A268,'[1]Z04 支出决算表(财决04表)'!$A$10:$J$500,9,FALSE))</f>
        <v/>
      </c>
      <c r="I268" s="143" t="str">
        <f>IF(ISERROR(VLOOKUP(A268,'[1]Z04 支出决算表(财决04表)'!$A$10:$J$500,10,FALSE)),"",VLOOKUP(A268,'[1]Z04 支出决算表(财决04表)'!$A$10:$J$500,10,FALSE))</f>
        <v/>
      </c>
      <c r="J268" s="153">
        <f>'[1]Z04 支出决算表(财决04表)'!$A267</f>
        <v>0</v>
      </c>
      <c r="K268" s="154">
        <f>'[1]Z04 支出决算表(财决04表)'!$E267</f>
        <v>0</v>
      </c>
      <c r="L268" s="128" t="str">
        <f t="shared" ref="L268:L331" si="9">IF(C268&lt;&gt;"",ROW(),"")</f>
        <v/>
      </c>
    </row>
    <row r="269" ht="22.7" customHeight="1" spans="1:12">
      <c r="A269" s="140" t="str">
        <f t="shared" si="8"/>
        <v/>
      </c>
      <c r="B269" s="141"/>
      <c r="C269" s="142" t="str">
        <f>IF(ISERROR(VLOOKUP(A269,'[1]Z04 支出决算表(财决04表)'!$A$10:$J$500,4,FALSE)),"",VLOOKUP(A269,'[1]Z04 支出决算表(财决04表)'!$A$10:$J$500,4,FALSE))</f>
        <v/>
      </c>
      <c r="D269" s="143" t="str">
        <f>IF(ISERROR(VLOOKUP(A269,'[1]Z04 支出决算表(财决04表)'!$A$10:$J$500,5,FALSE)),"",VLOOKUP(A269,'[1]Z04 支出决算表(财决04表)'!$A$10:$J$500,5,FALSE))</f>
        <v/>
      </c>
      <c r="E269" s="143" t="str">
        <f>IF(ISERROR(VLOOKUP(A269,'[1]Z04 支出决算表(财决04表)'!$A$10:$J$500,6,FALSE)),"",VLOOKUP(A269,'[1]Z04 支出决算表(财决04表)'!$A$10:$J$500,6,FALSE))</f>
        <v/>
      </c>
      <c r="F269" s="143" t="str">
        <f>IF(ISERROR(VLOOKUP(A269,'[1]Z04 支出决算表(财决04表)'!$A$10:$J$500,7,FALSE)),"",VLOOKUP(A269,'[1]Z04 支出决算表(财决04表)'!$A$10:$J$500,7,FALSE))</f>
        <v/>
      </c>
      <c r="G269" s="143" t="str">
        <f>IF(ISERROR(VLOOKUP(A269,'[1]Z04 支出决算表(财决04表)'!$A$10:$J$500,8,FALSE)),"",VLOOKUP(A269,'[1]Z04 支出决算表(财决04表)'!$A$10:$J$500,8,FALSE))</f>
        <v/>
      </c>
      <c r="H269" s="143" t="str">
        <f>IF(ISERROR(VLOOKUP(A269,'[1]Z04 支出决算表(财决04表)'!$A$10:$J$500,9,FALSE)),"",VLOOKUP(A269,'[1]Z04 支出决算表(财决04表)'!$A$10:$J$500,9,FALSE))</f>
        <v/>
      </c>
      <c r="I269" s="143" t="str">
        <f>IF(ISERROR(VLOOKUP(A269,'[1]Z04 支出决算表(财决04表)'!$A$10:$J$500,10,FALSE)),"",VLOOKUP(A269,'[1]Z04 支出决算表(财决04表)'!$A$10:$J$500,10,FALSE))</f>
        <v/>
      </c>
      <c r="J269" s="153">
        <f>'[1]Z04 支出决算表(财决04表)'!$A268</f>
        <v>0</v>
      </c>
      <c r="K269" s="154">
        <f>'[1]Z04 支出决算表(财决04表)'!$E268</f>
        <v>0</v>
      </c>
      <c r="L269" s="128" t="str">
        <f t="shared" si="9"/>
        <v/>
      </c>
    </row>
    <row r="270" ht="22.7" customHeight="1" spans="1:12">
      <c r="A270" s="140" t="str">
        <f t="shared" si="8"/>
        <v/>
      </c>
      <c r="B270" s="141"/>
      <c r="C270" s="142" t="str">
        <f>IF(ISERROR(VLOOKUP(A270,'[1]Z04 支出决算表(财决04表)'!$A$10:$J$500,4,FALSE)),"",VLOOKUP(A270,'[1]Z04 支出决算表(财决04表)'!$A$10:$J$500,4,FALSE))</f>
        <v/>
      </c>
      <c r="D270" s="143" t="str">
        <f>IF(ISERROR(VLOOKUP(A270,'[1]Z04 支出决算表(财决04表)'!$A$10:$J$500,5,FALSE)),"",VLOOKUP(A270,'[1]Z04 支出决算表(财决04表)'!$A$10:$J$500,5,FALSE))</f>
        <v/>
      </c>
      <c r="E270" s="143" t="str">
        <f>IF(ISERROR(VLOOKUP(A270,'[1]Z04 支出决算表(财决04表)'!$A$10:$J$500,6,FALSE)),"",VLOOKUP(A270,'[1]Z04 支出决算表(财决04表)'!$A$10:$J$500,6,FALSE))</f>
        <v/>
      </c>
      <c r="F270" s="143" t="str">
        <f>IF(ISERROR(VLOOKUP(A270,'[1]Z04 支出决算表(财决04表)'!$A$10:$J$500,7,FALSE)),"",VLOOKUP(A270,'[1]Z04 支出决算表(财决04表)'!$A$10:$J$500,7,FALSE))</f>
        <v/>
      </c>
      <c r="G270" s="143" t="str">
        <f>IF(ISERROR(VLOOKUP(A270,'[1]Z04 支出决算表(财决04表)'!$A$10:$J$500,8,FALSE)),"",VLOOKUP(A270,'[1]Z04 支出决算表(财决04表)'!$A$10:$J$500,8,FALSE))</f>
        <v/>
      </c>
      <c r="H270" s="143" t="str">
        <f>IF(ISERROR(VLOOKUP(A270,'[1]Z04 支出决算表(财决04表)'!$A$10:$J$500,9,FALSE)),"",VLOOKUP(A270,'[1]Z04 支出决算表(财决04表)'!$A$10:$J$500,9,FALSE))</f>
        <v/>
      </c>
      <c r="I270" s="143" t="str">
        <f>IF(ISERROR(VLOOKUP(A270,'[1]Z04 支出决算表(财决04表)'!$A$10:$J$500,10,FALSE)),"",VLOOKUP(A270,'[1]Z04 支出决算表(财决04表)'!$A$10:$J$500,10,FALSE))</f>
        <v/>
      </c>
      <c r="J270" s="153">
        <f>'[1]Z04 支出决算表(财决04表)'!$A269</f>
        <v>0</v>
      </c>
      <c r="K270" s="154">
        <f>'[1]Z04 支出决算表(财决04表)'!$E269</f>
        <v>0</v>
      </c>
      <c r="L270" s="128" t="str">
        <f t="shared" si="9"/>
        <v/>
      </c>
    </row>
    <row r="271" ht="22.7" customHeight="1" spans="1:12">
      <c r="A271" s="140" t="str">
        <f t="shared" si="8"/>
        <v/>
      </c>
      <c r="B271" s="141"/>
      <c r="C271" s="142" t="str">
        <f>IF(ISERROR(VLOOKUP(A271,'[1]Z04 支出决算表(财决04表)'!$A$10:$J$500,4,FALSE)),"",VLOOKUP(A271,'[1]Z04 支出决算表(财决04表)'!$A$10:$J$500,4,FALSE))</f>
        <v/>
      </c>
      <c r="D271" s="143" t="str">
        <f>IF(ISERROR(VLOOKUP(A271,'[1]Z04 支出决算表(财决04表)'!$A$10:$J$500,5,FALSE)),"",VLOOKUP(A271,'[1]Z04 支出决算表(财决04表)'!$A$10:$J$500,5,FALSE))</f>
        <v/>
      </c>
      <c r="E271" s="143" t="str">
        <f>IF(ISERROR(VLOOKUP(A271,'[1]Z04 支出决算表(财决04表)'!$A$10:$J$500,6,FALSE)),"",VLOOKUP(A271,'[1]Z04 支出决算表(财决04表)'!$A$10:$J$500,6,FALSE))</f>
        <v/>
      </c>
      <c r="F271" s="143" t="str">
        <f>IF(ISERROR(VLOOKUP(A271,'[1]Z04 支出决算表(财决04表)'!$A$10:$J$500,7,FALSE)),"",VLOOKUP(A271,'[1]Z04 支出决算表(财决04表)'!$A$10:$J$500,7,FALSE))</f>
        <v/>
      </c>
      <c r="G271" s="143" t="str">
        <f>IF(ISERROR(VLOOKUP(A271,'[1]Z04 支出决算表(财决04表)'!$A$10:$J$500,8,FALSE)),"",VLOOKUP(A271,'[1]Z04 支出决算表(财决04表)'!$A$10:$J$500,8,FALSE))</f>
        <v/>
      </c>
      <c r="H271" s="143" t="str">
        <f>IF(ISERROR(VLOOKUP(A271,'[1]Z04 支出决算表(财决04表)'!$A$10:$J$500,9,FALSE)),"",VLOOKUP(A271,'[1]Z04 支出决算表(财决04表)'!$A$10:$J$500,9,FALSE))</f>
        <v/>
      </c>
      <c r="I271" s="143" t="str">
        <f>IF(ISERROR(VLOOKUP(A271,'[1]Z04 支出决算表(财决04表)'!$A$10:$J$500,10,FALSE)),"",VLOOKUP(A271,'[1]Z04 支出决算表(财决04表)'!$A$10:$J$500,10,FALSE))</f>
        <v/>
      </c>
      <c r="J271" s="153">
        <f>'[1]Z04 支出决算表(财决04表)'!$A270</f>
        <v>0</v>
      </c>
      <c r="K271" s="154">
        <f>'[1]Z04 支出决算表(财决04表)'!$E270</f>
        <v>0</v>
      </c>
      <c r="L271" s="128" t="str">
        <f t="shared" si="9"/>
        <v/>
      </c>
    </row>
    <row r="272" ht="22.7" customHeight="1" spans="1:12">
      <c r="A272" s="140" t="str">
        <f t="shared" si="8"/>
        <v/>
      </c>
      <c r="B272" s="141"/>
      <c r="C272" s="142" t="str">
        <f>IF(ISERROR(VLOOKUP(A272,'[1]Z04 支出决算表(财决04表)'!$A$10:$J$500,4,FALSE)),"",VLOOKUP(A272,'[1]Z04 支出决算表(财决04表)'!$A$10:$J$500,4,FALSE))</f>
        <v/>
      </c>
      <c r="D272" s="143" t="str">
        <f>IF(ISERROR(VLOOKUP(A272,'[1]Z04 支出决算表(财决04表)'!$A$10:$J$500,5,FALSE)),"",VLOOKUP(A272,'[1]Z04 支出决算表(财决04表)'!$A$10:$J$500,5,FALSE))</f>
        <v/>
      </c>
      <c r="E272" s="143" t="str">
        <f>IF(ISERROR(VLOOKUP(A272,'[1]Z04 支出决算表(财决04表)'!$A$10:$J$500,6,FALSE)),"",VLOOKUP(A272,'[1]Z04 支出决算表(财决04表)'!$A$10:$J$500,6,FALSE))</f>
        <v/>
      </c>
      <c r="F272" s="143" t="str">
        <f>IF(ISERROR(VLOOKUP(A272,'[1]Z04 支出决算表(财决04表)'!$A$10:$J$500,7,FALSE)),"",VLOOKUP(A272,'[1]Z04 支出决算表(财决04表)'!$A$10:$J$500,7,FALSE))</f>
        <v/>
      </c>
      <c r="G272" s="143" t="str">
        <f>IF(ISERROR(VLOOKUP(A272,'[1]Z04 支出决算表(财决04表)'!$A$10:$J$500,8,FALSE)),"",VLOOKUP(A272,'[1]Z04 支出决算表(财决04表)'!$A$10:$J$500,8,FALSE))</f>
        <v/>
      </c>
      <c r="H272" s="143" t="str">
        <f>IF(ISERROR(VLOOKUP(A272,'[1]Z04 支出决算表(财决04表)'!$A$10:$J$500,9,FALSE)),"",VLOOKUP(A272,'[1]Z04 支出决算表(财决04表)'!$A$10:$J$500,9,FALSE))</f>
        <v/>
      </c>
      <c r="I272" s="143" t="str">
        <f>IF(ISERROR(VLOOKUP(A272,'[1]Z04 支出决算表(财决04表)'!$A$10:$J$500,10,FALSE)),"",VLOOKUP(A272,'[1]Z04 支出决算表(财决04表)'!$A$10:$J$500,10,FALSE))</f>
        <v/>
      </c>
      <c r="J272" s="153">
        <f>'[1]Z04 支出决算表(财决04表)'!$A271</f>
        <v>0</v>
      </c>
      <c r="K272" s="154">
        <f>'[1]Z04 支出决算表(财决04表)'!$E271</f>
        <v>0</v>
      </c>
      <c r="L272" s="128" t="str">
        <f t="shared" si="9"/>
        <v/>
      </c>
    </row>
    <row r="273" ht="22.7" customHeight="1" spans="1:12">
      <c r="A273" s="140" t="str">
        <f t="shared" si="8"/>
        <v/>
      </c>
      <c r="B273" s="141"/>
      <c r="C273" s="142" t="str">
        <f>IF(ISERROR(VLOOKUP(A273,'[1]Z04 支出决算表(财决04表)'!$A$10:$J$500,4,FALSE)),"",VLOOKUP(A273,'[1]Z04 支出决算表(财决04表)'!$A$10:$J$500,4,FALSE))</f>
        <v/>
      </c>
      <c r="D273" s="143" t="str">
        <f>IF(ISERROR(VLOOKUP(A273,'[1]Z04 支出决算表(财决04表)'!$A$10:$J$500,5,FALSE)),"",VLOOKUP(A273,'[1]Z04 支出决算表(财决04表)'!$A$10:$J$500,5,FALSE))</f>
        <v/>
      </c>
      <c r="E273" s="143" t="str">
        <f>IF(ISERROR(VLOOKUP(A273,'[1]Z04 支出决算表(财决04表)'!$A$10:$J$500,6,FALSE)),"",VLOOKUP(A273,'[1]Z04 支出决算表(财决04表)'!$A$10:$J$500,6,FALSE))</f>
        <v/>
      </c>
      <c r="F273" s="143" t="str">
        <f>IF(ISERROR(VLOOKUP(A273,'[1]Z04 支出决算表(财决04表)'!$A$10:$J$500,7,FALSE)),"",VLOOKUP(A273,'[1]Z04 支出决算表(财决04表)'!$A$10:$J$500,7,FALSE))</f>
        <v/>
      </c>
      <c r="G273" s="143" t="str">
        <f>IF(ISERROR(VLOOKUP(A273,'[1]Z04 支出决算表(财决04表)'!$A$10:$J$500,8,FALSE)),"",VLOOKUP(A273,'[1]Z04 支出决算表(财决04表)'!$A$10:$J$500,8,FALSE))</f>
        <v/>
      </c>
      <c r="H273" s="143" t="str">
        <f>IF(ISERROR(VLOOKUP(A273,'[1]Z04 支出决算表(财决04表)'!$A$10:$J$500,9,FALSE)),"",VLOOKUP(A273,'[1]Z04 支出决算表(财决04表)'!$A$10:$J$500,9,FALSE))</f>
        <v/>
      </c>
      <c r="I273" s="143" t="str">
        <f>IF(ISERROR(VLOOKUP(A273,'[1]Z04 支出决算表(财决04表)'!$A$10:$J$500,10,FALSE)),"",VLOOKUP(A273,'[1]Z04 支出决算表(财决04表)'!$A$10:$J$500,10,FALSE))</f>
        <v/>
      </c>
      <c r="J273" s="153">
        <f>'[1]Z04 支出决算表(财决04表)'!$A272</f>
        <v>0</v>
      </c>
      <c r="K273" s="154">
        <f>'[1]Z04 支出决算表(财决04表)'!$E272</f>
        <v>0</v>
      </c>
      <c r="L273" s="128" t="str">
        <f t="shared" si="9"/>
        <v/>
      </c>
    </row>
    <row r="274" ht="22.7" customHeight="1" spans="1:12">
      <c r="A274" s="140" t="str">
        <f t="shared" si="8"/>
        <v/>
      </c>
      <c r="B274" s="141"/>
      <c r="C274" s="142" t="str">
        <f>IF(ISERROR(VLOOKUP(A274,'[1]Z04 支出决算表(财决04表)'!$A$10:$J$500,4,FALSE)),"",VLOOKUP(A274,'[1]Z04 支出决算表(财决04表)'!$A$10:$J$500,4,FALSE))</f>
        <v/>
      </c>
      <c r="D274" s="143" t="str">
        <f>IF(ISERROR(VLOOKUP(A274,'[1]Z04 支出决算表(财决04表)'!$A$10:$J$500,5,FALSE)),"",VLOOKUP(A274,'[1]Z04 支出决算表(财决04表)'!$A$10:$J$500,5,FALSE))</f>
        <v/>
      </c>
      <c r="E274" s="143" t="str">
        <f>IF(ISERROR(VLOOKUP(A274,'[1]Z04 支出决算表(财决04表)'!$A$10:$J$500,6,FALSE)),"",VLOOKUP(A274,'[1]Z04 支出决算表(财决04表)'!$A$10:$J$500,6,FALSE))</f>
        <v/>
      </c>
      <c r="F274" s="143" t="str">
        <f>IF(ISERROR(VLOOKUP(A274,'[1]Z04 支出决算表(财决04表)'!$A$10:$J$500,7,FALSE)),"",VLOOKUP(A274,'[1]Z04 支出决算表(财决04表)'!$A$10:$J$500,7,FALSE))</f>
        <v/>
      </c>
      <c r="G274" s="143" t="str">
        <f>IF(ISERROR(VLOOKUP(A274,'[1]Z04 支出决算表(财决04表)'!$A$10:$J$500,8,FALSE)),"",VLOOKUP(A274,'[1]Z04 支出决算表(财决04表)'!$A$10:$J$500,8,FALSE))</f>
        <v/>
      </c>
      <c r="H274" s="143" t="str">
        <f>IF(ISERROR(VLOOKUP(A274,'[1]Z04 支出决算表(财决04表)'!$A$10:$J$500,9,FALSE)),"",VLOOKUP(A274,'[1]Z04 支出决算表(财决04表)'!$A$10:$J$500,9,FALSE))</f>
        <v/>
      </c>
      <c r="I274" s="143" t="str">
        <f>IF(ISERROR(VLOOKUP(A274,'[1]Z04 支出决算表(财决04表)'!$A$10:$J$500,10,FALSE)),"",VLOOKUP(A274,'[1]Z04 支出决算表(财决04表)'!$A$10:$J$500,10,FALSE))</f>
        <v/>
      </c>
      <c r="J274" s="153">
        <f>'[1]Z04 支出决算表(财决04表)'!$A273</f>
        <v>0</v>
      </c>
      <c r="K274" s="154">
        <f>'[1]Z04 支出决算表(财决04表)'!$E273</f>
        <v>0</v>
      </c>
      <c r="L274" s="128" t="str">
        <f t="shared" si="9"/>
        <v/>
      </c>
    </row>
    <row r="275" ht="22.7" customHeight="1" spans="1:12">
      <c r="A275" s="140" t="str">
        <f t="shared" si="8"/>
        <v/>
      </c>
      <c r="B275" s="141"/>
      <c r="C275" s="142" t="str">
        <f>IF(ISERROR(VLOOKUP(A275,'[1]Z04 支出决算表(财决04表)'!$A$10:$J$500,4,FALSE)),"",VLOOKUP(A275,'[1]Z04 支出决算表(财决04表)'!$A$10:$J$500,4,FALSE))</f>
        <v/>
      </c>
      <c r="D275" s="143" t="str">
        <f>IF(ISERROR(VLOOKUP(A275,'[1]Z04 支出决算表(财决04表)'!$A$10:$J$500,5,FALSE)),"",VLOOKUP(A275,'[1]Z04 支出决算表(财决04表)'!$A$10:$J$500,5,FALSE))</f>
        <v/>
      </c>
      <c r="E275" s="143" t="str">
        <f>IF(ISERROR(VLOOKUP(A275,'[1]Z04 支出决算表(财决04表)'!$A$10:$J$500,6,FALSE)),"",VLOOKUP(A275,'[1]Z04 支出决算表(财决04表)'!$A$10:$J$500,6,FALSE))</f>
        <v/>
      </c>
      <c r="F275" s="143" t="str">
        <f>IF(ISERROR(VLOOKUP(A275,'[1]Z04 支出决算表(财决04表)'!$A$10:$J$500,7,FALSE)),"",VLOOKUP(A275,'[1]Z04 支出决算表(财决04表)'!$A$10:$J$500,7,FALSE))</f>
        <v/>
      </c>
      <c r="G275" s="143" t="str">
        <f>IF(ISERROR(VLOOKUP(A275,'[1]Z04 支出决算表(财决04表)'!$A$10:$J$500,8,FALSE)),"",VLOOKUP(A275,'[1]Z04 支出决算表(财决04表)'!$A$10:$J$500,8,FALSE))</f>
        <v/>
      </c>
      <c r="H275" s="143" t="str">
        <f>IF(ISERROR(VLOOKUP(A275,'[1]Z04 支出决算表(财决04表)'!$A$10:$J$500,9,FALSE)),"",VLOOKUP(A275,'[1]Z04 支出决算表(财决04表)'!$A$10:$J$500,9,FALSE))</f>
        <v/>
      </c>
      <c r="I275" s="143" t="str">
        <f>IF(ISERROR(VLOOKUP(A275,'[1]Z04 支出决算表(财决04表)'!$A$10:$J$500,10,FALSE)),"",VLOOKUP(A275,'[1]Z04 支出决算表(财决04表)'!$A$10:$J$500,10,FALSE))</f>
        <v/>
      </c>
      <c r="J275" s="153">
        <f>'[1]Z04 支出决算表(财决04表)'!$A274</f>
        <v>0</v>
      </c>
      <c r="K275" s="154">
        <f>'[1]Z04 支出决算表(财决04表)'!$E274</f>
        <v>0</v>
      </c>
      <c r="L275" s="128" t="str">
        <f t="shared" si="9"/>
        <v/>
      </c>
    </row>
    <row r="276" ht="22.7" customHeight="1" spans="1:12">
      <c r="A276" s="140" t="str">
        <f t="shared" si="8"/>
        <v/>
      </c>
      <c r="B276" s="141"/>
      <c r="C276" s="142" t="str">
        <f>IF(ISERROR(VLOOKUP(A276,'[1]Z04 支出决算表(财决04表)'!$A$10:$J$500,4,FALSE)),"",VLOOKUP(A276,'[1]Z04 支出决算表(财决04表)'!$A$10:$J$500,4,FALSE))</f>
        <v/>
      </c>
      <c r="D276" s="143" t="str">
        <f>IF(ISERROR(VLOOKUP(A276,'[1]Z04 支出决算表(财决04表)'!$A$10:$J$500,5,FALSE)),"",VLOOKUP(A276,'[1]Z04 支出决算表(财决04表)'!$A$10:$J$500,5,FALSE))</f>
        <v/>
      </c>
      <c r="E276" s="143" t="str">
        <f>IF(ISERROR(VLOOKUP(A276,'[1]Z04 支出决算表(财决04表)'!$A$10:$J$500,6,FALSE)),"",VLOOKUP(A276,'[1]Z04 支出决算表(财决04表)'!$A$10:$J$500,6,FALSE))</f>
        <v/>
      </c>
      <c r="F276" s="143" t="str">
        <f>IF(ISERROR(VLOOKUP(A276,'[1]Z04 支出决算表(财决04表)'!$A$10:$J$500,7,FALSE)),"",VLOOKUP(A276,'[1]Z04 支出决算表(财决04表)'!$A$10:$J$500,7,FALSE))</f>
        <v/>
      </c>
      <c r="G276" s="143" t="str">
        <f>IF(ISERROR(VLOOKUP(A276,'[1]Z04 支出决算表(财决04表)'!$A$10:$J$500,8,FALSE)),"",VLOOKUP(A276,'[1]Z04 支出决算表(财决04表)'!$A$10:$J$500,8,FALSE))</f>
        <v/>
      </c>
      <c r="H276" s="143" t="str">
        <f>IF(ISERROR(VLOOKUP(A276,'[1]Z04 支出决算表(财决04表)'!$A$10:$J$500,9,FALSE)),"",VLOOKUP(A276,'[1]Z04 支出决算表(财决04表)'!$A$10:$J$500,9,FALSE))</f>
        <v/>
      </c>
      <c r="I276" s="143" t="str">
        <f>IF(ISERROR(VLOOKUP(A276,'[1]Z04 支出决算表(财决04表)'!$A$10:$J$500,10,FALSE)),"",VLOOKUP(A276,'[1]Z04 支出决算表(财决04表)'!$A$10:$J$500,10,FALSE))</f>
        <v/>
      </c>
      <c r="J276" s="153">
        <f>'[1]Z04 支出决算表(财决04表)'!$A275</f>
        <v>0</v>
      </c>
      <c r="K276" s="154">
        <f>'[1]Z04 支出决算表(财决04表)'!$E275</f>
        <v>0</v>
      </c>
      <c r="L276" s="128" t="str">
        <f t="shared" si="9"/>
        <v/>
      </c>
    </row>
    <row r="277" ht="22.7" customHeight="1" spans="1:12">
      <c r="A277" s="140" t="str">
        <f t="shared" si="8"/>
        <v/>
      </c>
      <c r="B277" s="141"/>
      <c r="C277" s="142" t="str">
        <f>IF(ISERROR(VLOOKUP(A277,'[1]Z04 支出决算表(财决04表)'!$A$10:$J$500,4,FALSE)),"",VLOOKUP(A277,'[1]Z04 支出决算表(财决04表)'!$A$10:$J$500,4,FALSE))</f>
        <v/>
      </c>
      <c r="D277" s="143" t="str">
        <f>IF(ISERROR(VLOOKUP(A277,'[1]Z04 支出决算表(财决04表)'!$A$10:$J$500,5,FALSE)),"",VLOOKUP(A277,'[1]Z04 支出决算表(财决04表)'!$A$10:$J$500,5,FALSE))</f>
        <v/>
      </c>
      <c r="E277" s="143" t="str">
        <f>IF(ISERROR(VLOOKUP(A277,'[1]Z04 支出决算表(财决04表)'!$A$10:$J$500,6,FALSE)),"",VLOOKUP(A277,'[1]Z04 支出决算表(财决04表)'!$A$10:$J$500,6,FALSE))</f>
        <v/>
      </c>
      <c r="F277" s="143" t="str">
        <f>IF(ISERROR(VLOOKUP(A277,'[1]Z04 支出决算表(财决04表)'!$A$10:$J$500,7,FALSE)),"",VLOOKUP(A277,'[1]Z04 支出决算表(财决04表)'!$A$10:$J$500,7,FALSE))</f>
        <v/>
      </c>
      <c r="G277" s="143" t="str">
        <f>IF(ISERROR(VLOOKUP(A277,'[1]Z04 支出决算表(财决04表)'!$A$10:$J$500,8,FALSE)),"",VLOOKUP(A277,'[1]Z04 支出决算表(财决04表)'!$A$10:$J$500,8,FALSE))</f>
        <v/>
      </c>
      <c r="H277" s="143" t="str">
        <f>IF(ISERROR(VLOOKUP(A277,'[1]Z04 支出决算表(财决04表)'!$A$10:$J$500,9,FALSE)),"",VLOOKUP(A277,'[1]Z04 支出决算表(财决04表)'!$A$10:$J$500,9,FALSE))</f>
        <v/>
      </c>
      <c r="I277" s="143" t="str">
        <f>IF(ISERROR(VLOOKUP(A277,'[1]Z04 支出决算表(财决04表)'!$A$10:$J$500,10,FALSE)),"",VLOOKUP(A277,'[1]Z04 支出决算表(财决04表)'!$A$10:$J$500,10,FALSE))</f>
        <v/>
      </c>
      <c r="J277" s="153">
        <f>'[1]Z04 支出决算表(财决04表)'!$A276</f>
        <v>0</v>
      </c>
      <c r="K277" s="154">
        <f>'[1]Z04 支出决算表(财决04表)'!$E276</f>
        <v>0</v>
      </c>
      <c r="L277" s="128" t="str">
        <f t="shared" si="9"/>
        <v/>
      </c>
    </row>
    <row r="278" ht="22.7" customHeight="1" spans="1:12">
      <c r="A278" s="140" t="str">
        <f t="shared" si="8"/>
        <v/>
      </c>
      <c r="B278" s="141"/>
      <c r="C278" s="142" t="str">
        <f>IF(ISERROR(VLOOKUP(A278,'[1]Z04 支出决算表(财决04表)'!$A$10:$J$500,4,FALSE)),"",VLOOKUP(A278,'[1]Z04 支出决算表(财决04表)'!$A$10:$J$500,4,FALSE))</f>
        <v/>
      </c>
      <c r="D278" s="143" t="str">
        <f>IF(ISERROR(VLOOKUP(A278,'[1]Z04 支出决算表(财决04表)'!$A$10:$J$500,5,FALSE)),"",VLOOKUP(A278,'[1]Z04 支出决算表(财决04表)'!$A$10:$J$500,5,FALSE))</f>
        <v/>
      </c>
      <c r="E278" s="143" t="str">
        <f>IF(ISERROR(VLOOKUP(A278,'[1]Z04 支出决算表(财决04表)'!$A$10:$J$500,6,FALSE)),"",VLOOKUP(A278,'[1]Z04 支出决算表(财决04表)'!$A$10:$J$500,6,FALSE))</f>
        <v/>
      </c>
      <c r="F278" s="143" t="str">
        <f>IF(ISERROR(VLOOKUP(A278,'[1]Z04 支出决算表(财决04表)'!$A$10:$J$500,7,FALSE)),"",VLOOKUP(A278,'[1]Z04 支出决算表(财决04表)'!$A$10:$J$500,7,FALSE))</f>
        <v/>
      </c>
      <c r="G278" s="143" t="str">
        <f>IF(ISERROR(VLOOKUP(A278,'[1]Z04 支出决算表(财决04表)'!$A$10:$J$500,8,FALSE)),"",VLOOKUP(A278,'[1]Z04 支出决算表(财决04表)'!$A$10:$J$500,8,FALSE))</f>
        <v/>
      </c>
      <c r="H278" s="143" t="str">
        <f>IF(ISERROR(VLOOKUP(A278,'[1]Z04 支出决算表(财决04表)'!$A$10:$J$500,9,FALSE)),"",VLOOKUP(A278,'[1]Z04 支出决算表(财决04表)'!$A$10:$J$500,9,FALSE))</f>
        <v/>
      </c>
      <c r="I278" s="143" t="str">
        <f>IF(ISERROR(VLOOKUP(A278,'[1]Z04 支出决算表(财决04表)'!$A$10:$J$500,10,FALSE)),"",VLOOKUP(A278,'[1]Z04 支出决算表(财决04表)'!$A$10:$J$500,10,FALSE))</f>
        <v/>
      </c>
      <c r="J278" s="153">
        <f>'[1]Z04 支出决算表(财决04表)'!$A277</f>
        <v>0</v>
      </c>
      <c r="K278" s="154">
        <f>'[1]Z04 支出决算表(财决04表)'!$E277</f>
        <v>0</v>
      </c>
      <c r="L278" s="128" t="str">
        <f t="shared" si="9"/>
        <v/>
      </c>
    </row>
    <row r="279" ht="22.7" customHeight="1" spans="1:12">
      <c r="A279" s="140" t="str">
        <f t="shared" si="8"/>
        <v/>
      </c>
      <c r="B279" s="141"/>
      <c r="C279" s="142" t="str">
        <f>IF(ISERROR(VLOOKUP(A279,'[1]Z04 支出决算表(财决04表)'!$A$10:$J$500,4,FALSE)),"",VLOOKUP(A279,'[1]Z04 支出决算表(财决04表)'!$A$10:$J$500,4,FALSE))</f>
        <v/>
      </c>
      <c r="D279" s="143" t="str">
        <f>IF(ISERROR(VLOOKUP(A279,'[1]Z04 支出决算表(财决04表)'!$A$10:$J$500,5,FALSE)),"",VLOOKUP(A279,'[1]Z04 支出决算表(财决04表)'!$A$10:$J$500,5,FALSE))</f>
        <v/>
      </c>
      <c r="E279" s="143" t="str">
        <f>IF(ISERROR(VLOOKUP(A279,'[1]Z04 支出决算表(财决04表)'!$A$10:$J$500,6,FALSE)),"",VLOOKUP(A279,'[1]Z04 支出决算表(财决04表)'!$A$10:$J$500,6,FALSE))</f>
        <v/>
      </c>
      <c r="F279" s="143" t="str">
        <f>IF(ISERROR(VLOOKUP(A279,'[1]Z04 支出决算表(财决04表)'!$A$10:$J$500,7,FALSE)),"",VLOOKUP(A279,'[1]Z04 支出决算表(财决04表)'!$A$10:$J$500,7,FALSE))</f>
        <v/>
      </c>
      <c r="G279" s="143" t="str">
        <f>IF(ISERROR(VLOOKUP(A279,'[1]Z04 支出决算表(财决04表)'!$A$10:$J$500,8,FALSE)),"",VLOOKUP(A279,'[1]Z04 支出决算表(财决04表)'!$A$10:$J$500,8,FALSE))</f>
        <v/>
      </c>
      <c r="H279" s="143" t="str">
        <f>IF(ISERROR(VLOOKUP(A279,'[1]Z04 支出决算表(财决04表)'!$A$10:$J$500,9,FALSE)),"",VLOOKUP(A279,'[1]Z04 支出决算表(财决04表)'!$A$10:$J$500,9,FALSE))</f>
        <v/>
      </c>
      <c r="I279" s="143" t="str">
        <f>IF(ISERROR(VLOOKUP(A279,'[1]Z04 支出决算表(财决04表)'!$A$10:$J$500,10,FALSE)),"",VLOOKUP(A279,'[1]Z04 支出决算表(财决04表)'!$A$10:$J$500,10,FALSE))</f>
        <v/>
      </c>
      <c r="J279" s="153">
        <f>'[1]Z04 支出决算表(财决04表)'!$A278</f>
        <v>0</v>
      </c>
      <c r="K279" s="154">
        <f>'[1]Z04 支出决算表(财决04表)'!$E278</f>
        <v>0</v>
      </c>
      <c r="L279" s="128" t="str">
        <f t="shared" si="9"/>
        <v/>
      </c>
    </row>
    <row r="280" ht="22.7" customHeight="1" spans="1:12">
      <c r="A280" s="140" t="str">
        <f t="shared" si="8"/>
        <v/>
      </c>
      <c r="B280" s="141"/>
      <c r="C280" s="142" t="str">
        <f>IF(ISERROR(VLOOKUP(A280,'[1]Z04 支出决算表(财决04表)'!$A$10:$J$500,4,FALSE)),"",VLOOKUP(A280,'[1]Z04 支出决算表(财决04表)'!$A$10:$J$500,4,FALSE))</f>
        <v/>
      </c>
      <c r="D280" s="143" t="str">
        <f>IF(ISERROR(VLOOKUP(A280,'[1]Z04 支出决算表(财决04表)'!$A$10:$J$500,5,FALSE)),"",VLOOKUP(A280,'[1]Z04 支出决算表(财决04表)'!$A$10:$J$500,5,FALSE))</f>
        <v/>
      </c>
      <c r="E280" s="143" t="str">
        <f>IF(ISERROR(VLOOKUP(A280,'[1]Z04 支出决算表(财决04表)'!$A$10:$J$500,6,FALSE)),"",VLOOKUP(A280,'[1]Z04 支出决算表(财决04表)'!$A$10:$J$500,6,FALSE))</f>
        <v/>
      </c>
      <c r="F280" s="143" t="str">
        <f>IF(ISERROR(VLOOKUP(A280,'[1]Z04 支出决算表(财决04表)'!$A$10:$J$500,7,FALSE)),"",VLOOKUP(A280,'[1]Z04 支出决算表(财决04表)'!$A$10:$J$500,7,FALSE))</f>
        <v/>
      </c>
      <c r="G280" s="143" t="str">
        <f>IF(ISERROR(VLOOKUP(A280,'[1]Z04 支出决算表(财决04表)'!$A$10:$J$500,8,FALSE)),"",VLOOKUP(A280,'[1]Z04 支出决算表(财决04表)'!$A$10:$J$500,8,FALSE))</f>
        <v/>
      </c>
      <c r="H280" s="143" t="str">
        <f>IF(ISERROR(VLOOKUP(A280,'[1]Z04 支出决算表(财决04表)'!$A$10:$J$500,9,FALSE)),"",VLOOKUP(A280,'[1]Z04 支出决算表(财决04表)'!$A$10:$J$500,9,FALSE))</f>
        <v/>
      </c>
      <c r="I280" s="143" t="str">
        <f>IF(ISERROR(VLOOKUP(A280,'[1]Z04 支出决算表(财决04表)'!$A$10:$J$500,10,FALSE)),"",VLOOKUP(A280,'[1]Z04 支出决算表(财决04表)'!$A$10:$J$500,10,FALSE))</f>
        <v/>
      </c>
      <c r="J280" s="153">
        <f>'[1]Z04 支出决算表(财决04表)'!$A279</f>
        <v>0</v>
      </c>
      <c r="K280" s="154">
        <f>'[1]Z04 支出决算表(财决04表)'!$E279</f>
        <v>0</v>
      </c>
      <c r="L280" s="128" t="str">
        <f t="shared" si="9"/>
        <v/>
      </c>
    </row>
    <row r="281" ht="22.7" customHeight="1" spans="1:12">
      <c r="A281" s="140" t="str">
        <f t="shared" si="8"/>
        <v/>
      </c>
      <c r="B281" s="141"/>
      <c r="C281" s="142" t="str">
        <f>IF(ISERROR(VLOOKUP(A281,'[1]Z04 支出决算表(财决04表)'!$A$10:$J$500,4,FALSE)),"",VLOOKUP(A281,'[1]Z04 支出决算表(财决04表)'!$A$10:$J$500,4,FALSE))</f>
        <v/>
      </c>
      <c r="D281" s="143" t="str">
        <f>IF(ISERROR(VLOOKUP(A281,'[1]Z04 支出决算表(财决04表)'!$A$10:$J$500,5,FALSE)),"",VLOOKUP(A281,'[1]Z04 支出决算表(财决04表)'!$A$10:$J$500,5,FALSE))</f>
        <v/>
      </c>
      <c r="E281" s="143" t="str">
        <f>IF(ISERROR(VLOOKUP(A281,'[1]Z04 支出决算表(财决04表)'!$A$10:$J$500,6,FALSE)),"",VLOOKUP(A281,'[1]Z04 支出决算表(财决04表)'!$A$10:$J$500,6,FALSE))</f>
        <v/>
      </c>
      <c r="F281" s="143" t="str">
        <f>IF(ISERROR(VLOOKUP(A281,'[1]Z04 支出决算表(财决04表)'!$A$10:$J$500,7,FALSE)),"",VLOOKUP(A281,'[1]Z04 支出决算表(财决04表)'!$A$10:$J$500,7,FALSE))</f>
        <v/>
      </c>
      <c r="G281" s="143" t="str">
        <f>IF(ISERROR(VLOOKUP(A281,'[1]Z04 支出决算表(财决04表)'!$A$10:$J$500,8,FALSE)),"",VLOOKUP(A281,'[1]Z04 支出决算表(财决04表)'!$A$10:$J$500,8,FALSE))</f>
        <v/>
      </c>
      <c r="H281" s="143" t="str">
        <f>IF(ISERROR(VLOOKUP(A281,'[1]Z04 支出决算表(财决04表)'!$A$10:$J$500,9,FALSE)),"",VLOOKUP(A281,'[1]Z04 支出决算表(财决04表)'!$A$10:$J$500,9,FALSE))</f>
        <v/>
      </c>
      <c r="I281" s="143" t="str">
        <f>IF(ISERROR(VLOOKUP(A281,'[1]Z04 支出决算表(财决04表)'!$A$10:$J$500,10,FALSE)),"",VLOOKUP(A281,'[1]Z04 支出决算表(财决04表)'!$A$10:$J$500,10,FALSE))</f>
        <v/>
      </c>
      <c r="J281" s="153">
        <f>'[1]Z04 支出决算表(财决04表)'!$A280</f>
        <v>0</v>
      </c>
      <c r="K281" s="154">
        <f>'[1]Z04 支出决算表(财决04表)'!$E280</f>
        <v>0</v>
      </c>
      <c r="L281" s="128" t="str">
        <f t="shared" si="9"/>
        <v/>
      </c>
    </row>
    <row r="282" ht="22.7" customHeight="1" spans="1:12">
      <c r="A282" s="140" t="str">
        <f t="shared" si="8"/>
        <v/>
      </c>
      <c r="B282" s="141"/>
      <c r="C282" s="142" t="str">
        <f>IF(ISERROR(VLOOKUP(A282,'[1]Z04 支出决算表(财决04表)'!$A$10:$J$500,4,FALSE)),"",VLOOKUP(A282,'[1]Z04 支出决算表(财决04表)'!$A$10:$J$500,4,FALSE))</f>
        <v/>
      </c>
      <c r="D282" s="143" t="str">
        <f>IF(ISERROR(VLOOKUP(A282,'[1]Z04 支出决算表(财决04表)'!$A$10:$J$500,5,FALSE)),"",VLOOKUP(A282,'[1]Z04 支出决算表(财决04表)'!$A$10:$J$500,5,FALSE))</f>
        <v/>
      </c>
      <c r="E282" s="143" t="str">
        <f>IF(ISERROR(VLOOKUP(A282,'[1]Z04 支出决算表(财决04表)'!$A$10:$J$500,6,FALSE)),"",VLOOKUP(A282,'[1]Z04 支出决算表(财决04表)'!$A$10:$J$500,6,FALSE))</f>
        <v/>
      </c>
      <c r="F282" s="143" t="str">
        <f>IF(ISERROR(VLOOKUP(A282,'[1]Z04 支出决算表(财决04表)'!$A$10:$J$500,7,FALSE)),"",VLOOKUP(A282,'[1]Z04 支出决算表(财决04表)'!$A$10:$J$500,7,FALSE))</f>
        <v/>
      </c>
      <c r="G282" s="143" t="str">
        <f>IF(ISERROR(VLOOKUP(A282,'[1]Z04 支出决算表(财决04表)'!$A$10:$J$500,8,FALSE)),"",VLOOKUP(A282,'[1]Z04 支出决算表(财决04表)'!$A$10:$J$500,8,FALSE))</f>
        <v/>
      </c>
      <c r="H282" s="143" t="str">
        <f>IF(ISERROR(VLOOKUP(A282,'[1]Z04 支出决算表(财决04表)'!$A$10:$J$500,9,FALSE)),"",VLOOKUP(A282,'[1]Z04 支出决算表(财决04表)'!$A$10:$J$500,9,FALSE))</f>
        <v/>
      </c>
      <c r="I282" s="143" t="str">
        <f>IF(ISERROR(VLOOKUP(A282,'[1]Z04 支出决算表(财决04表)'!$A$10:$J$500,10,FALSE)),"",VLOOKUP(A282,'[1]Z04 支出决算表(财决04表)'!$A$10:$J$500,10,FALSE))</f>
        <v/>
      </c>
      <c r="J282" s="153">
        <f>'[1]Z04 支出决算表(财决04表)'!$A281</f>
        <v>0</v>
      </c>
      <c r="K282" s="154">
        <f>'[1]Z04 支出决算表(财决04表)'!$E281</f>
        <v>0</v>
      </c>
      <c r="L282" s="128" t="str">
        <f t="shared" si="9"/>
        <v/>
      </c>
    </row>
    <row r="283" ht="22.7" customHeight="1" spans="1:12">
      <c r="A283" s="140" t="str">
        <f t="shared" si="8"/>
        <v/>
      </c>
      <c r="B283" s="141"/>
      <c r="C283" s="142" t="str">
        <f>IF(ISERROR(VLOOKUP(A283,'[1]Z04 支出决算表(财决04表)'!$A$10:$J$500,4,FALSE)),"",VLOOKUP(A283,'[1]Z04 支出决算表(财决04表)'!$A$10:$J$500,4,FALSE))</f>
        <v/>
      </c>
      <c r="D283" s="143" t="str">
        <f>IF(ISERROR(VLOOKUP(A283,'[1]Z04 支出决算表(财决04表)'!$A$10:$J$500,5,FALSE)),"",VLOOKUP(A283,'[1]Z04 支出决算表(财决04表)'!$A$10:$J$500,5,FALSE))</f>
        <v/>
      </c>
      <c r="E283" s="143" t="str">
        <f>IF(ISERROR(VLOOKUP(A283,'[1]Z04 支出决算表(财决04表)'!$A$10:$J$500,6,FALSE)),"",VLOOKUP(A283,'[1]Z04 支出决算表(财决04表)'!$A$10:$J$500,6,FALSE))</f>
        <v/>
      </c>
      <c r="F283" s="143" t="str">
        <f>IF(ISERROR(VLOOKUP(A283,'[1]Z04 支出决算表(财决04表)'!$A$10:$J$500,7,FALSE)),"",VLOOKUP(A283,'[1]Z04 支出决算表(财决04表)'!$A$10:$J$500,7,FALSE))</f>
        <v/>
      </c>
      <c r="G283" s="143" t="str">
        <f>IF(ISERROR(VLOOKUP(A283,'[1]Z04 支出决算表(财决04表)'!$A$10:$J$500,8,FALSE)),"",VLOOKUP(A283,'[1]Z04 支出决算表(财决04表)'!$A$10:$J$500,8,FALSE))</f>
        <v/>
      </c>
      <c r="H283" s="143" t="str">
        <f>IF(ISERROR(VLOOKUP(A283,'[1]Z04 支出决算表(财决04表)'!$A$10:$J$500,9,FALSE)),"",VLOOKUP(A283,'[1]Z04 支出决算表(财决04表)'!$A$10:$J$500,9,FALSE))</f>
        <v/>
      </c>
      <c r="I283" s="143" t="str">
        <f>IF(ISERROR(VLOOKUP(A283,'[1]Z04 支出决算表(财决04表)'!$A$10:$J$500,10,FALSE)),"",VLOOKUP(A283,'[1]Z04 支出决算表(财决04表)'!$A$10:$J$500,10,FALSE))</f>
        <v/>
      </c>
      <c r="J283" s="153">
        <f>'[1]Z04 支出决算表(财决04表)'!$A282</f>
        <v>0</v>
      </c>
      <c r="K283" s="154">
        <f>'[1]Z04 支出决算表(财决04表)'!$E282</f>
        <v>0</v>
      </c>
      <c r="L283" s="128" t="str">
        <f t="shared" si="9"/>
        <v/>
      </c>
    </row>
    <row r="284" ht="22.7" customHeight="1" spans="1:12">
      <c r="A284" s="140" t="str">
        <f t="shared" si="8"/>
        <v/>
      </c>
      <c r="B284" s="141"/>
      <c r="C284" s="142" t="str">
        <f>IF(ISERROR(VLOOKUP(A284,'[1]Z04 支出决算表(财决04表)'!$A$10:$J$500,4,FALSE)),"",VLOOKUP(A284,'[1]Z04 支出决算表(财决04表)'!$A$10:$J$500,4,FALSE))</f>
        <v/>
      </c>
      <c r="D284" s="143" t="str">
        <f>IF(ISERROR(VLOOKUP(A284,'[1]Z04 支出决算表(财决04表)'!$A$10:$J$500,5,FALSE)),"",VLOOKUP(A284,'[1]Z04 支出决算表(财决04表)'!$A$10:$J$500,5,FALSE))</f>
        <v/>
      </c>
      <c r="E284" s="143" t="str">
        <f>IF(ISERROR(VLOOKUP(A284,'[1]Z04 支出决算表(财决04表)'!$A$10:$J$500,6,FALSE)),"",VLOOKUP(A284,'[1]Z04 支出决算表(财决04表)'!$A$10:$J$500,6,FALSE))</f>
        <v/>
      </c>
      <c r="F284" s="143" t="str">
        <f>IF(ISERROR(VLOOKUP(A284,'[1]Z04 支出决算表(财决04表)'!$A$10:$J$500,7,FALSE)),"",VLOOKUP(A284,'[1]Z04 支出决算表(财决04表)'!$A$10:$J$500,7,FALSE))</f>
        <v/>
      </c>
      <c r="G284" s="143" t="str">
        <f>IF(ISERROR(VLOOKUP(A284,'[1]Z04 支出决算表(财决04表)'!$A$10:$J$500,8,FALSE)),"",VLOOKUP(A284,'[1]Z04 支出决算表(财决04表)'!$A$10:$J$500,8,FALSE))</f>
        <v/>
      </c>
      <c r="H284" s="143" t="str">
        <f>IF(ISERROR(VLOOKUP(A284,'[1]Z04 支出决算表(财决04表)'!$A$10:$J$500,9,FALSE)),"",VLOOKUP(A284,'[1]Z04 支出决算表(财决04表)'!$A$10:$J$500,9,FALSE))</f>
        <v/>
      </c>
      <c r="I284" s="143" t="str">
        <f>IF(ISERROR(VLOOKUP(A284,'[1]Z04 支出决算表(财决04表)'!$A$10:$J$500,10,FALSE)),"",VLOOKUP(A284,'[1]Z04 支出决算表(财决04表)'!$A$10:$J$500,10,FALSE))</f>
        <v/>
      </c>
      <c r="J284" s="153">
        <f>'[1]Z04 支出决算表(财决04表)'!$A283</f>
        <v>0</v>
      </c>
      <c r="K284" s="154">
        <f>'[1]Z04 支出决算表(财决04表)'!$E283</f>
        <v>0</v>
      </c>
      <c r="L284" s="128" t="str">
        <f t="shared" si="9"/>
        <v/>
      </c>
    </row>
    <row r="285" ht="22.7" customHeight="1" spans="1:12">
      <c r="A285" s="140" t="str">
        <f t="shared" si="8"/>
        <v/>
      </c>
      <c r="B285" s="141"/>
      <c r="C285" s="142" t="str">
        <f>IF(ISERROR(VLOOKUP(A285,'[1]Z04 支出决算表(财决04表)'!$A$10:$J$500,4,FALSE)),"",VLOOKUP(A285,'[1]Z04 支出决算表(财决04表)'!$A$10:$J$500,4,FALSE))</f>
        <v/>
      </c>
      <c r="D285" s="143" t="str">
        <f>IF(ISERROR(VLOOKUP(A285,'[1]Z04 支出决算表(财决04表)'!$A$10:$J$500,5,FALSE)),"",VLOOKUP(A285,'[1]Z04 支出决算表(财决04表)'!$A$10:$J$500,5,FALSE))</f>
        <v/>
      </c>
      <c r="E285" s="143" t="str">
        <f>IF(ISERROR(VLOOKUP(A285,'[1]Z04 支出决算表(财决04表)'!$A$10:$J$500,6,FALSE)),"",VLOOKUP(A285,'[1]Z04 支出决算表(财决04表)'!$A$10:$J$500,6,FALSE))</f>
        <v/>
      </c>
      <c r="F285" s="143" t="str">
        <f>IF(ISERROR(VLOOKUP(A285,'[1]Z04 支出决算表(财决04表)'!$A$10:$J$500,7,FALSE)),"",VLOOKUP(A285,'[1]Z04 支出决算表(财决04表)'!$A$10:$J$500,7,FALSE))</f>
        <v/>
      </c>
      <c r="G285" s="143" t="str">
        <f>IF(ISERROR(VLOOKUP(A285,'[1]Z04 支出决算表(财决04表)'!$A$10:$J$500,8,FALSE)),"",VLOOKUP(A285,'[1]Z04 支出决算表(财决04表)'!$A$10:$J$500,8,FALSE))</f>
        <v/>
      </c>
      <c r="H285" s="143" t="str">
        <f>IF(ISERROR(VLOOKUP(A285,'[1]Z04 支出决算表(财决04表)'!$A$10:$J$500,9,FALSE)),"",VLOOKUP(A285,'[1]Z04 支出决算表(财决04表)'!$A$10:$J$500,9,FALSE))</f>
        <v/>
      </c>
      <c r="I285" s="143" t="str">
        <f>IF(ISERROR(VLOOKUP(A285,'[1]Z04 支出决算表(财决04表)'!$A$10:$J$500,10,FALSE)),"",VLOOKUP(A285,'[1]Z04 支出决算表(财决04表)'!$A$10:$J$500,10,FALSE))</f>
        <v/>
      </c>
      <c r="J285" s="153">
        <f>'[1]Z04 支出决算表(财决04表)'!$A284</f>
        <v>0</v>
      </c>
      <c r="K285" s="154">
        <f>'[1]Z04 支出决算表(财决04表)'!$E284</f>
        <v>0</v>
      </c>
      <c r="L285" s="128" t="str">
        <f t="shared" si="9"/>
        <v/>
      </c>
    </row>
    <row r="286" ht="22.7" customHeight="1" spans="1:12">
      <c r="A286" s="140" t="str">
        <f t="shared" si="8"/>
        <v/>
      </c>
      <c r="B286" s="141"/>
      <c r="C286" s="142" t="str">
        <f>IF(ISERROR(VLOOKUP(A286,'[1]Z04 支出决算表(财决04表)'!$A$10:$J$500,4,FALSE)),"",VLOOKUP(A286,'[1]Z04 支出决算表(财决04表)'!$A$10:$J$500,4,FALSE))</f>
        <v/>
      </c>
      <c r="D286" s="143" t="str">
        <f>IF(ISERROR(VLOOKUP(A286,'[1]Z04 支出决算表(财决04表)'!$A$10:$J$500,5,FALSE)),"",VLOOKUP(A286,'[1]Z04 支出决算表(财决04表)'!$A$10:$J$500,5,FALSE))</f>
        <v/>
      </c>
      <c r="E286" s="143" t="str">
        <f>IF(ISERROR(VLOOKUP(A286,'[1]Z04 支出决算表(财决04表)'!$A$10:$J$500,6,FALSE)),"",VLOOKUP(A286,'[1]Z04 支出决算表(财决04表)'!$A$10:$J$500,6,FALSE))</f>
        <v/>
      </c>
      <c r="F286" s="143" t="str">
        <f>IF(ISERROR(VLOOKUP(A286,'[1]Z04 支出决算表(财决04表)'!$A$10:$J$500,7,FALSE)),"",VLOOKUP(A286,'[1]Z04 支出决算表(财决04表)'!$A$10:$J$500,7,FALSE))</f>
        <v/>
      </c>
      <c r="G286" s="143" t="str">
        <f>IF(ISERROR(VLOOKUP(A286,'[1]Z04 支出决算表(财决04表)'!$A$10:$J$500,8,FALSE)),"",VLOOKUP(A286,'[1]Z04 支出决算表(财决04表)'!$A$10:$J$500,8,FALSE))</f>
        <v/>
      </c>
      <c r="H286" s="143" t="str">
        <f>IF(ISERROR(VLOOKUP(A286,'[1]Z04 支出决算表(财决04表)'!$A$10:$J$500,9,FALSE)),"",VLOOKUP(A286,'[1]Z04 支出决算表(财决04表)'!$A$10:$J$500,9,FALSE))</f>
        <v/>
      </c>
      <c r="I286" s="143" t="str">
        <f>IF(ISERROR(VLOOKUP(A286,'[1]Z04 支出决算表(财决04表)'!$A$10:$J$500,10,FALSE)),"",VLOOKUP(A286,'[1]Z04 支出决算表(财决04表)'!$A$10:$J$500,10,FALSE))</f>
        <v/>
      </c>
      <c r="J286" s="153">
        <f>'[1]Z04 支出决算表(财决04表)'!$A285</f>
        <v>0</v>
      </c>
      <c r="K286" s="154">
        <f>'[1]Z04 支出决算表(财决04表)'!$E285</f>
        <v>0</v>
      </c>
      <c r="L286" s="128" t="str">
        <f t="shared" si="9"/>
        <v/>
      </c>
    </row>
    <row r="287" ht="22.7" customHeight="1" spans="1:12">
      <c r="A287" s="140" t="str">
        <f t="shared" si="8"/>
        <v/>
      </c>
      <c r="B287" s="141"/>
      <c r="C287" s="142" t="str">
        <f>IF(ISERROR(VLOOKUP(A287,'[1]Z04 支出决算表(财决04表)'!$A$10:$J$500,4,FALSE)),"",VLOOKUP(A287,'[1]Z04 支出决算表(财决04表)'!$A$10:$J$500,4,FALSE))</f>
        <v/>
      </c>
      <c r="D287" s="143" t="str">
        <f>IF(ISERROR(VLOOKUP(A287,'[1]Z04 支出决算表(财决04表)'!$A$10:$J$500,5,FALSE)),"",VLOOKUP(A287,'[1]Z04 支出决算表(财决04表)'!$A$10:$J$500,5,FALSE))</f>
        <v/>
      </c>
      <c r="E287" s="143" t="str">
        <f>IF(ISERROR(VLOOKUP(A287,'[1]Z04 支出决算表(财决04表)'!$A$10:$J$500,6,FALSE)),"",VLOOKUP(A287,'[1]Z04 支出决算表(财决04表)'!$A$10:$J$500,6,FALSE))</f>
        <v/>
      </c>
      <c r="F287" s="143" t="str">
        <f>IF(ISERROR(VLOOKUP(A287,'[1]Z04 支出决算表(财决04表)'!$A$10:$J$500,7,FALSE)),"",VLOOKUP(A287,'[1]Z04 支出决算表(财决04表)'!$A$10:$J$500,7,FALSE))</f>
        <v/>
      </c>
      <c r="G287" s="143" t="str">
        <f>IF(ISERROR(VLOOKUP(A287,'[1]Z04 支出决算表(财决04表)'!$A$10:$J$500,8,FALSE)),"",VLOOKUP(A287,'[1]Z04 支出决算表(财决04表)'!$A$10:$J$500,8,FALSE))</f>
        <v/>
      </c>
      <c r="H287" s="143" t="str">
        <f>IF(ISERROR(VLOOKUP(A287,'[1]Z04 支出决算表(财决04表)'!$A$10:$J$500,9,FALSE)),"",VLOOKUP(A287,'[1]Z04 支出决算表(财决04表)'!$A$10:$J$500,9,FALSE))</f>
        <v/>
      </c>
      <c r="I287" s="143" t="str">
        <f>IF(ISERROR(VLOOKUP(A287,'[1]Z04 支出决算表(财决04表)'!$A$10:$J$500,10,FALSE)),"",VLOOKUP(A287,'[1]Z04 支出决算表(财决04表)'!$A$10:$J$500,10,FALSE))</f>
        <v/>
      </c>
      <c r="J287" s="153">
        <f>'[1]Z04 支出决算表(财决04表)'!$A286</f>
        <v>0</v>
      </c>
      <c r="K287" s="154">
        <f>'[1]Z04 支出决算表(财决04表)'!$E286</f>
        <v>0</v>
      </c>
      <c r="L287" s="128" t="str">
        <f t="shared" si="9"/>
        <v/>
      </c>
    </row>
    <row r="288" ht="22.7" customHeight="1" spans="1:12">
      <c r="A288" s="140" t="str">
        <f t="shared" si="8"/>
        <v/>
      </c>
      <c r="B288" s="141"/>
      <c r="C288" s="142" t="str">
        <f>IF(ISERROR(VLOOKUP(A288,'[1]Z04 支出决算表(财决04表)'!$A$10:$J$500,4,FALSE)),"",VLOOKUP(A288,'[1]Z04 支出决算表(财决04表)'!$A$10:$J$500,4,FALSE))</f>
        <v/>
      </c>
      <c r="D288" s="143" t="str">
        <f>IF(ISERROR(VLOOKUP(A288,'[1]Z04 支出决算表(财决04表)'!$A$10:$J$500,5,FALSE)),"",VLOOKUP(A288,'[1]Z04 支出决算表(财决04表)'!$A$10:$J$500,5,FALSE))</f>
        <v/>
      </c>
      <c r="E288" s="143" t="str">
        <f>IF(ISERROR(VLOOKUP(A288,'[1]Z04 支出决算表(财决04表)'!$A$10:$J$500,6,FALSE)),"",VLOOKUP(A288,'[1]Z04 支出决算表(财决04表)'!$A$10:$J$500,6,FALSE))</f>
        <v/>
      </c>
      <c r="F288" s="143" t="str">
        <f>IF(ISERROR(VLOOKUP(A288,'[1]Z04 支出决算表(财决04表)'!$A$10:$J$500,7,FALSE)),"",VLOOKUP(A288,'[1]Z04 支出决算表(财决04表)'!$A$10:$J$500,7,FALSE))</f>
        <v/>
      </c>
      <c r="G288" s="143" t="str">
        <f>IF(ISERROR(VLOOKUP(A288,'[1]Z04 支出决算表(财决04表)'!$A$10:$J$500,8,FALSE)),"",VLOOKUP(A288,'[1]Z04 支出决算表(财决04表)'!$A$10:$J$500,8,FALSE))</f>
        <v/>
      </c>
      <c r="H288" s="143" t="str">
        <f>IF(ISERROR(VLOOKUP(A288,'[1]Z04 支出决算表(财决04表)'!$A$10:$J$500,9,FALSE)),"",VLOOKUP(A288,'[1]Z04 支出决算表(财决04表)'!$A$10:$J$500,9,FALSE))</f>
        <v/>
      </c>
      <c r="I288" s="143" t="str">
        <f>IF(ISERROR(VLOOKUP(A288,'[1]Z04 支出决算表(财决04表)'!$A$10:$J$500,10,FALSE)),"",VLOOKUP(A288,'[1]Z04 支出决算表(财决04表)'!$A$10:$J$500,10,FALSE))</f>
        <v/>
      </c>
      <c r="J288" s="153">
        <f>'[1]Z04 支出决算表(财决04表)'!$A287</f>
        <v>0</v>
      </c>
      <c r="K288" s="154">
        <f>'[1]Z04 支出决算表(财决04表)'!$E287</f>
        <v>0</v>
      </c>
      <c r="L288" s="128" t="str">
        <f t="shared" si="9"/>
        <v/>
      </c>
    </row>
    <row r="289" ht="22.7" customHeight="1" spans="1:12">
      <c r="A289" s="140" t="str">
        <f t="shared" si="8"/>
        <v/>
      </c>
      <c r="B289" s="141"/>
      <c r="C289" s="142" t="str">
        <f>IF(ISERROR(VLOOKUP(A289,'[1]Z04 支出决算表(财决04表)'!$A$10:$J$500,4,FALSE)),"",VLOOKUP(A289,'[1]Z04 支出决算表(财决04表)'!$A$10:$J$500,4,FALSE))</f>
        <v/>
      </c>
      <c r="D289" s="143" t="str">
        <f>IF(ISERROR(VLOOKUP(A289,'[1]Z04 支出决算表(财决04表)'!$A$10:$J$500,5,FALSE)),"",VLOOKUP(A289,'[1]Z04 支出决算表(财决04表)'!$A$10:$J$500,5,FALSE))</f>
        <v/>
      </c>
      <c r="E289" s="143" t="str">
        <f>IF(ISERROR(VLOOKUP(A289,'[1]Z04 支出决算表(财决04表)'!$A$10:$J$500,6,FALSE)),"",VLOOKUP(A289,'[1]Z04 支出决算表(财决04表)'!$A$10:$J$500,6,FALSE))</f>
        <v/>
      </c>
      <c r="F289" s="143" t="str">
        <f>IF(ISERROR(VLOOKUP(A289,'[1]Z04 支出决算表(财决04表)'!$A$10:$J$500,7,FALSE)),"",VLOOKUP(A289,'[1]Z04 支出决算表(财决04表)'!$A$10:$J$500,7,FALSE))</f>
        <v/>
      </c>
      <c r="G289" s="143" t="str">
        <f>IF(ISERROR(VLOOKUP(A289,'[1]Z04 支出决算表(财决04表)'!$A$10:$J$500,8,FALSE)),"",VLOOKUP(A289,'[1]Z04 支出决算表(财决04表)'!$A$10:$J$500,8,FALSE))</f>
        <v/>
      </c>
      <c r="H289" s="143" t="str">
        <f>IF(ISERROR(VLOOKUP(A289,'[1]Z04 支出决算表(财决04表)'!$A$10:$J$500,9,FALSE)),"",VLOOKUP(A289,'[1]Z04 支出决算表(财决04表)'!$A$10:$J$500,9,FALSE))</f>
        <v/>
      </c>
      <c r="I289" s="143" t="str">
        <f>IF(ISERROR(VLOOKUP(A289,'[1]Z04 支出决算表(财决04表)'!$A$10:$J$500,10,FALSE)),"",VLOOKUP(A289,'[1]Z04 支出决算表(财决04表)'!$A$10:$J$500,10,FALSE))</f>
        <v/>
      </c>
      <c r="J289" s="153">
        <f>'[1]Z04 支出决算表(财决04表)'!$A288</f>
        <v>0</v>
      </c>
      <c r="K289" s="154">
        <f>'[1]Z04 支出决算表(财决04表)'!$E288</f>
        <v>0</v>
      </c>
      <c r="L289" s="128" t="str">
        <f t="shared" si="9"/>
        <v/>
      </c>
    </row>
    <row r="290" ht="22.7" customHeight="1" spans="1:12">
      <c r="A290" s="140" t="str">
        <f t="shared" si="8"/>
        <v/>
      </c>
      <c r="B290" s="141"/>
      <c r="C290" s="142" t="str">
        <f>IF(ISERROR(VLOOKUP(A290,'[1]Z04 支出决算表(财决04表)'!$A$10:$J$500,4,FALSE)),"",VLOOKUP(A290,'[1]Z04 支出决算表(财决04表)'!$A$10:$J$500,4,FALSE))</f>
        <v/>
      </c>
      <c r="D290" s="143" t="str">
        <f>IF(ISERROR(VLOOKUP(A290,'[1]Z04 支出决算表(财决04表)'!$A$10:$J$500,5,FALSE)),"",VLOOKUP(A290,'[1]Z04 支出决算表(财决04表)'!$A$10:$J$500,5,FALSE))</f>
        <v/>
      </c>
      <c r="E290" s="143" t="str">
        <f>IF(ISERROR(VLOOKUP(A290,'[1]Z04 支出决算表(财决04表)'!$A$10:$J$500,6,FALSE)),"",VLOOKUP(A290,'[1]Z04 支出决算表(财决04表)'!$A$10:$J$500,6,FALSE))</f>
        <v/>
      </c>
      <c r="F290" s="143" t="str">
        <f>IF(ISERROR(VLOOKUP(A290,'[1]Z04 支出决算表(财决04表)'!$A$10:$J$500,7,FALSE)),"",VLOOKUP(A290,'[1]Z04 支出决算表(财决04表)'!$A$10:$J$500,7,FALSE))</f>
        <v/>
      </c>
      <c r="G290" s="143" t="str">
        <f>IF(ISERROR(VLOOKUP(A290,'[1]Z04 支出决算表(财决04表)'!$A$10:$J$500,8,FALSE)),"",VLOOKUP(A290,'[1]Z04 支出决算表(财决04表)'!$A$10:$J$500,8,FALSE))</f>
        <v/>
      </c>
      <c r="H290" s="143" t="str">
        <f>IF(ISERROR(VLOOKUP(A290,'[1]Z04 支出决算表(财决04表)'!$A$10:$J$500,9,FALSE)),"",VLOOKUP(A290,'[1]Z04 支出决算表(财决04表)'!$A$10:$J$500,9,FALSE))</f>
        <v/>
      </c>
      <c r="I290" s="143" t="str">
        <f>IF(ISERROR(VLOOKUP(A290,'[1]Z04 支出决算表(财决04表)'!$A$10:$J$500,10,FALSE)),"",VLOOKUP(A290,'[1]Z04 支出决算表(财决04表)'!$A$10:$J$500,10,FALSE))</f>
        <v/>
      </c>
      <c r="J290" s="153">
        <f>'[1]Z04 支出决算表(财决04表)'!$A289</f>
        <v>0</v>
      </c>
      <c r="K290" s="154">
        <f>'[1]Z04 支出决算表(财决04表)'!$E289</f>
        <v>0</v>
      </c>
      <c r="L290" s="128" t="str">
        <f t="shared" si="9"/>
        <v/>
      </c>
    </row>
    <row r="291" ht="22.7" customHeight="1" spans="1:12">
      <c r="A291" s="140" t="str">
        <f t="shared" si="8"/>
        <v/>
      </c>
      <c r="B291" s="141"/>
      <c r="C291" s="142" t="str">
        <f>IF(ISERROR(VLOOKUP(A291,'[1]Z04 支出决算表(财决04表)'!$A$10:$J$500,4,FALSE)),"",VLOOKUP(A291,'[1]Z04 支出决算表(财决04表)'!$A$10:$J$500,4,FALSE))</f>
        <v/>
      </c>
      <c r="D291" s="143" t="str">
        <f>IF(ISERROR(VLOOKUP(A291,'[1]Z04 支出决算表(财决04表)'!$A$10:$J$500,5,FALSE)),"",VLOOKUP(A291,'[1]Z04 支出决算表(财决04表)'!$A$10:$J$500,5,FALSE))</f>
        <v/>
      </c>
      <c r="E291" s="143" t="str">
        <f>IF(ISERROR(VLOOKUP(A291,'[1]Z04 支出决算表(财决04表)'!$A$10:$J$500,6,FALSE)),"",VLOOKUP(A291,'[1]Z04 支出决算表(财决04表)'!$A$10:$J$500,6,FALSE))</f>
        <v/>
      </c>
      <c r="F291" s="143" t="str">
        <f>IF(ISERROR(VLOOKUP(A291,'[1]Z04 支出决算表(财决04表)'!$A$10:$J$500,7,FALSE)),"",VLOOKUP(A291,'[1]Z04 支出决算表(财决04表)'!$A$10:$J$500,7,FALSE))</f>
        <v/>
      </c>
      <c r="G291" s="143" t="str">
        <f>IF(ISERROR(VLOOKUP(A291,'[1]Z04 支出决算表(财决04表)'!$A$10:$J$500,8,FALSE)),"",VLOOKUP(A291,'[1]Z04 支出决算表(财决04表)'!$A$10:$J$500,8,FALSE))</f>
        <v/>
      </c>
      <c r="H291" s="143" t="str">
        <f>IF(ISERROR(VLOOKUP(A291,'[1]Z04 支出决算表(财决04表)'!$A$10:$J$500,9,FALSE)),"",VLOOKUP(A291,'[1]Z04 支出决算表(财决04表)'!$A$10:$J$500,9,FALSE))</f>
        <v/>
      </c>
      <c r="I291" s="143" t="str">
        <f>IF(ISERROR(VLOOKUP(A291,'[1]Z04 支出决算表(财决04表)'!$A$10:$J$500,10,FALSE)),"",VLOOKUP(A291,'[1]Z04 支出决算表(财决04表)'!$A$10:$J$500,10,FALSE))</f>
        <v/>
      </c>
      <c r="J291" s="153">
        <f>'[1]Z04 支出决算表(财决04表)'!$A290</f>
        <v>0</v>
      </c>
      <c r="K291" s="154">
        <f>'[1]Z04 支出决算表(财决04表)'!$E290</f>
        <v>0</v>
      </c>
      <c r="L291" s="128" t="str">
        <f t="shared" si="9"/>
        <v/>
      </c>
    </row>
    <row r="292" ht="22.7" customHeight="1" spans="1:12">
      <c r="A292" s="140" t="str">
        <f t="shared" si="8"/>
        <v/>
      </c>
      <c r="B292" s="141"/>
      <c r="C292" s="142" t="str">
        <f>IF(ISERROR(VLOOKUP(A292,'[1]Z04 支出决算表(财决04表)'!$A$10:$J$500,4,FALSE)),"",VLOOKUP(A292,'[1]Z04 支出决算表(财决04表)'!$A$10:$J$500,4,FALSE))</f>
        <v/>
      </c>
      <c r="D292" s="143" t="str">
        <f>IF(ISERROR(VLOOKUP(A292,'[1]Z04 支出决算表(财决04表)'!$A$10:$J$500,5,FALSE)),"",VLOOKUP(A292,'[1]Z04 支出决算表(财决04表)'!$A$10:$J$500,5,FALSE))</f>
        <v/>
      </c>
      <c r="E292" s="143" t="str">
        <f>IF(ISERROR(VLOOKUP(A292,'[1]Z04 支出决算表(财决04表)'!$A$10:$J$500,6,FALSE)),"",VLOOKUP(A292,'[1]Z04 支出决算表(财决04表)'!$A$10:$J$500,6,FALSE))</f>
        <v/>
      </c>
      <c r="F292" s="143" t="str">
        <f>IF(ISERROR(VLOOKUP(A292,'[1]Z04 支出决算表(财决04表)'!$A$10:$J$500,7,FALSE)),"",VLOOKUP(A292,'[1]Z04 支出决算表(财决04表)'!$A$10:$J$500,7,FALSE))</f>
        <v/>
      </c>
      <c r="G292" s="143" t="str">
        <f>IF(ISERROR(VLOOKUP(A292,'[1]Z04 支出决算表(财决04表)'!$A$10:$J$500,8,FALSE)),"",VLOOKUP(A292,'[1]Z04 支出决算表(财决04表)'!$A$10:$J$500,8,FALSE))</f>
        <v/>
      </c>
      <c r="H292" s="143" t="str">
        <f>IF(ISERROR(VLOOKUP(A292,'[1]Z04 支出决算表(财决04表)'!$A$10:$J$500,9,FALSE)),"",VLOOKUP(A292,'[1]Z04 支出决算表(财决04表)'!$A$10:$J$500,9,FALSE))</f>
        <v/>
      </c>
      <c r="I292" s="143" t="str">
        <f>IF(ISERROR(VLOOKUP(A292,'[1]Z04 支出决算表(财决04表)'!$A$10:$J$500,10,FALSE)),"",VLOOKUP(A292,'[1]Z04 支出决算表(财决04表)'!$A$10:$J$500,10,FALSE))</f>
        <v/>
      </c>
      <c r="J292" s="153">
        <f>'[1]Z04 支出决算表(财决04表)'!$A291</f>
        <v>0</v>
      </c>
      <c r="K292" s="154">
        <f>'[1]Z04 支出决算表(财决04表)'!$E291</f>
        <v>0</v>
      </c>
      <c r="L292" s="128" t="str">
        <f t="shared" si="9"/>
        <v/>
      </c>
    </row>
    <row r="293" ht="22.7" customHeight="1" spans="1:12">
      <c r="A293" s="140" t="str">
        <f t="shared" si="8"/>
        <v/>
      </c>
      <c r="B293" s="141"/>
      <c r="C293" s="142" t="str">
        <f>IF(ISERROR(VLOOKUP(A293,'[1]Z04 支出决算表(财决04表)'!$A$10:$J$500,4,FALSE)),"",VLOOKUP(A293,'[1]Z04 支出决算表(财决04表)'!$A$10:$J$500,4,FALSE))</f>
        <v/>
      </c>
      <c r="D293" s="143" t="str">
        <f>IF(ISERROR(VLOOKUP(A293,'[1]Z04 支出决算表(财决04表)'!$A$10:$J$500,5,FALSE)),"",VLOOKUP(A293,'[1]Z04 支出决算表(财决04表)'!$A$10:$J$500,5,FALSE))</f>
        <v/>
      </c>
      <c r="E293" s="143" t="str">
        <f>IF(ISERROR(VLOOKUP(A293,'[1]Z04 支出决算表(财决04表)'!$A$10:$J$500,6,FALSE)),"",VLOOKUP(A293,'[1]Z04 支出决算表(财决04表)'!$A$10:$J$500,6,FALSE))</f>
        <v/>
      </c>
      <c r="F293" s="143" t="str">
        <f>IF(ISERROR(VLOOKUP(A293,'[1]Z04 支出决算表(财决04表)'!$A$10:$J$500,7,FALSE)),"",VLOOKUP(A293,'[1]Z04 支出决算表(财决04表)'!$A$10:$J$500,7,FALSE))</f>
        <v/>
      </c>
      <c r="G293" s="143" t="str">
        <f>IF(ISERROR(VLOOKUP(A293,'[1]Z04 支出决算表(财决04表)'!$A$10:$J$500,8,FALSE)),"",VLOOKUP(A293,'[1]Z04 支出决算表(财决04表)'!$A$10:$J$500,8,FALSE))</f>
        <v/>
      </c>
      <c r="H293" s="143" t="str">
        <f>IF(ISERROR(VLOOKUP(A293,'[1]Z04 支出决算表(财决04表)'!$A$10:$J$500,9,FALSE)),"",VLOOKUP(A293,'[1]Z04 支出决算表(财决04表)'!$A$10:$J$500,9,FALSE))</f>
        <v/>
      </c>
      <c r="I293" s="143" t="str">
        <f>IF(ISERROR(VLOOKUP(A293,'[1]Z04 支出决算表(财决04表)'!$A$10:$J$500,10,FALSE)),"",VLOOKUP(A293,'[1]Z04 支出决算表(财决04表)'!$A$10:$J$500,10,FALSE))</f>
        <v/>
      </c>
      <c r="J293" s="153">
        <f>'[1]Z04 支出决算表(财决04表)'!$A292</f>
        <v>0</v>
      </c>
      <c r="K293" s="154">
        <f>'[1]Z04 支出决算表(财决04表)'!$E292</f>
        <v>0</v>
      </c>
      <c r="L293" s="128" t="str">
        <f t="shared" si="9"/>
        <v/>
      </c>
    </row>
    <row r="294" ht="22.7" customHeight="1" spans="1:12">
      <c r="A294" s="140" t="str">
        <f t="shared" si="8"/>
        <v/>
      </c>
      <c r="B294" s="141"/>
      <c r="C294" s="142" t="str">
        <f>IF(ISERROR(VLOOKUP(A294,'[1]Z04 支出决算表(财决04表)'!$A$10:$J$500,4,FALSE)),"",VLOOKUP(A294,'[1]Z04 支出决算表(财决04表)'!$A$10:$J$500,4,FALSE))</f>
        <v/>
      </c>
      <c r="D294" s="143" t="str">
        <f>IF(ISERROR(VLOOKUP(A294,'[1]Z04 支出决算表(财决04表)'!$A$10:$J$500,5,FALSE)),"",VLOOKUP(A294,'[1]Z04 支出决算表(财决04表)'!$A$10:$J$500,5,FALSE))</f>
        <v/>
      </c>
      <c r="E294" s="143" t="str">
        <f>IF(ISERROR(VLOOKUP(A294,'[1]Z04 支出决算表(财决04表)'!$A$10:$J$500,6,FALSE)),"",VLOOKUP(A294,'[1]Z04 支出决算表(财决04表)'!$A$10:$J$500,6,FALSE))</f>
        <v/>
      </c>
      <c r="F294" s="143" t="str">
        <f>IF(ISERROR(VLOOKUP(A294,'[1]Z04 支出决算表(财决04表)'!$A$10:$J$500,7,FALSE)),"",VLOOKUP(A294,'[1]Z04 支出决算表(财决04表)'!$A$10:$J$500,7,FALSE))</f>
        <v/>
      </c>
      <c r="G294" s="143" t="str">
        <f>IF(ISERROR(VLOOKUP(A294,'[1]Z04 支出决算表(财决04表)'!$A$10:$J$500,8,FALSE)),"",VLOOKUP(A294,'[1]Z04 支出决算表(财决04表)'!$A$10:$J$500,8,FALSE))</f>
        <v/>
      </c>
      <c r="H294" s="143" t="str">
        <f>IF(ISERROR(VLOOKUP(A294,'[1]Z04 支出决算表(财决04表)'!$A$10:$J$500,9,FALSE)),"",VLOOKUP(A294,'[1]Z04 支出决算表(财决04表)'!$A$10:$J$500,9,FALSE))</f>
        <v/>
      </c>
      <c r="I294" s="143" t="str">
        <f>IF(ISERROR(VLOOKUP(A294,'[1]Z04 支出决算表(财决04表)'!$A$10:$J$500,10,FALSE)),"",VLOOKUP(A294,'[1]Z04 支出决算表(财决04表)'!$A$10:$J$500,10,FALSE))</f>
        <v/>
      </c>
      <c r="J294" s="153">
        <f>'[1]Z04 支出决算表(财决04表)'!$A293</f>
        <v>0</v>
      </c>
      <c r="K294" s="154">
        <f>'[1]Z04 支出决算表(财决04表)'!$E293</f>
        <v>0</v>
      </c>
      <c r="L294" s="128" t="str">
        <f t="shared" si="9"/>
        <v/>
      </c>
    </row>
    <row r="295" ht="22.7" customHeight="1" spans="1:12">
      <c r="A295" s="140" t="str">
        <f t="shared" si="8"/>
        <v/>
      </c>
      <c r="B295" s="141"/>
      <c r="C295" s="142" t="str">
        <f>IF(ISERROR(VLOOKUP(A295,'[1]Z04 支出决算表(财决04表)'!$A$10:$J$500,4,FALSE)),"",VLOOKUP(A295,'[1]Z04 支出决算表(财决04表)'!$A$10:$J$500,4,FALSE))</f>
        <v/>
      </c>
      <c r="D295" s="143" t="str">
        <f>IF(ISERROR(VLOOKUP(A295,'[1]Z04 支出决算表(财决04表)'!$A$10:$J$500,5,FALSE)),"",VLOOKUP(A295,'[1]Z04 支出决算表(财决04表)'!$A$10:$J$500,5,FALSE))</f>
        <v/>
      </c>
      <c r="E295" s="143" t="str">
        <f>IF(ISERROR(VLOOKUP(A295,'[1]Z04 支出决算表(财决04表)'!$A$10:$J$500,6,FALSE)),"",VLOOKUP(A295,'[1]Z04 支出决算表(财决04表)'!$A$10:$J$500,6,FALSE))</f>
        <v/>
      </c>
      <c r="F295" s="143" t="str">
        <f>IF(ISERROR(VLOOKUP(A295,'[1]Z04 支出决算表(财决04表)'!$A$10:$J$500,7,FALSE)),"",VLOOKUP(A295,'[1]Z04 支出决算表(财决04表)'!$A$10:$J$500,7,FALSE))</f>
        <v/>
      </c>
      <c r="G295" s="143" t="str">
        <f>IF(ISERROR(VLOOKUP(A295,'[1]Z04 支出决算表(财决04表)'!$A$10:$J$500,8,FALSE)),"",VLOOKUP(A295,'[1]Z04 支出决算表(财决04表)'!$A$10:$J$500,8,FALSE))</f>
        <v/>
      </c>
      <c r="H295" s="143" t="str">
        <f>IF(ISERROR(VLOOKUP(A295,'[1]Z04 支出决算表(财决04表)'!$A$10:$J$500,9,FALSE)),"",VLOOKUP(A295,'[1]Z04 支出决算表(财决04表)'!$A$10:$J$500,9,FALSE))</f>
        <v/>
      </c>
      <c r="I295" s="143" t="str">
        <f>IF(ISERROR(VLOOKUP(A295,'[1]Z04 支出决算表(财决04表)'!$A$10:$J$500,10,FALSE)),"",VLOOKUP(A295,'[1]Z04 支出决算表(财决04表)'!$A$10:$J$500,10,FALSE))</f>
        <v/>
      </c>
      <c r="J295" s="153">
        <f>'[1]Z04 支出决算表(财决04表)'!$A294</f>
        <v>0</v>
      </c>
      <c r="K295" s="154">
        <f>'[1]Z04 支出决算表(财决04表)'!$E294</f>
        <v>0</v>
      </c>
      <c r="L295" s="128" t="str">
        <f t="shared" si="9"/>
        <v/>
      </c>
    </row>
    <row r="296" ht="22.7" customHeight="1" spans="1:12">
      <c r="A296" s="140" t="str">
        <f t="shared" si="8"/>
        <v/>
      </c>
      <c r="B296" s="141"/>
      <c r="C296" s="142" t="str">
        <f>IF(ISERROR(VLOOKUP(A296,'[1]Z04 支出决算表(财决04表)'!$A$10:$J$500,4,FALSE)),"",VLOOKUP(A296,'[1]Z04 支出决算表(财决04表)'!$A$10:$J$500,4,FALSE))</f>
        <v/>
      </c>
      <c r="D296" s="143" t="str">
        <f>IF(ISERROR(VLOOKUP(A296,'[1]Z04 支出决算表(财决04表)'!$A$10:$J$500,5,FALSE)),"",VLOOKUP(A296,'[1]Z04 支出决算表(财决04表)'!$A$10:$J$500,5,FALSE))</f>
        <v/>
      </c>
      <c r="E296" s="143" t="str">
        <f>IF(ISERROR(VLOOKUP(A296,'[1]Z04 支出决算表(财决04表)'!$A$10:$J$500,6,FALSE)),"",VLOOKUP(A296,'[1]Z04 支出决算表(财决04表)'!$A$10:$J$500,6,FALSE))</f>
        <v/>
      </c>
      <c r="F296" s="143" t="str">
        <f>IF(ISERROR(VLOOKUP(A296,'[1]Z04 支出决算表(财决04表)'!$A$10:$J$500,7,FALSE)),"",VLOOKUP(A296,'[1]Z04 支出决算表(财决04表)'!$A$10:$J$500,7,FALSE))</f>
        <v/>
      </c>
      <c r="G296" s="143" t="str">
        <f>IF(ISERROR(VLOOKUP(A296,'[1]Z04 支出决算表(财决04表)'!$A$10:$J$500,8,FALSE)),"",VLOOKUP(A296,'[1]Z04 支出决算表(财决04表)'!$A$10:$J$500,8,FALSE))</f>
        <v/>
      </c>
      <c r="H296" s="143" t="str">
        <f>IF(ISERROR(VLOOKUP(A296,'[1]Z04 支出决算表(财决04表)'!$A$10:$J$500,9,FALSE)),"",VLOOKUP(A296,'[1]Z04 支出决算表(财决04表)'!$A$10:$J$500,9,FALSE))</f>
        <v/>
      </c>
      <c r="I296" s="143" t="str">
        <f>IF(ISERROR(VLOOKUP(A296,'[1]Z04 支出决算表(财决04表)'!$A$10:$J$500,10,FALSE)),"",VLOOKUP(A296,'[1]Z04 支出决算表(财决04表)'!$A$10:$J$500,10,FALSE))</f>
        <v/>
      </c>
      <c r="J296" s="153">
        <f>'[1]Z04 支出决算表(财决04表)'!$A295</f>
        <v>0</v>
      </c>
      <c r="K296" s="154">
        <f>'[1]Z04 支出决算表(财决04表)'!$E295</f>
        <v>0</v>
      </c>
      <c r="L296" s="128" t="str">
        <f t="shared" si="9"/>
        <v/>
      </c>
    </row>
    <row r="297" ht="22.7" customHeight="1" spans="1:12">
      <c r="A297" s="140" t="str">
        <f t="shared" si="8"/>
        <v/>
      </c>
      <c r="B297" s="141"/>
      <c r="C297" s="142" t="str">
        <f>IF(ISERROR(VLOOKUP(A297,'[1]Z04 支出决算表(财决04表)'!$A$10:$J$500,4,FALSE)),"",VLOOKUP(A297,'[1]Z04 支出决算表(财决04表)'!$A$10:$J$500,4,FALSE))</f>
        <v/>
      </c>
      <c r="D297" s="143" t="str">
        <f>IF(ISERROR(VLOOKUP(A297,'[1]Z04 支出决算表(财决04表)'!$A$10:$J$500,5,FALSE)),"",VLOOKUP(A297,'[1]Z04 支出决算表(财决04表)'!$A$10:$J$500,5,FALSE))</f>
        <v/>
      </c>
      <c r="E297" s="143" t="str">
        <f>IF(ISERROR(VLOOKUP(A297,'[1]Z04 支出决算表(财决04表)'!$A$10:$J$500,6,FALSE)),"",VLOOKUP(A297,'[1]Z04 支出决算表(财决04表)'!$A$10:$J$500,6,FALSE))</f>
        <v/>
      </c>
      <c r="F297" s="143" t="str">
        <f>IF(ISERROR(VLOOKUP(A297,'[1]Z04 支出决算表(财决04表)'!$A$10:$J$500,7,FALSE)),"",VLOOKUP(A297,'[1]Z04 支出决算表(财决04表)'!$A$10:$J$500,7,FALSE))</f>
        <v/>
      </c>
      <c r="G297" s="143" t="str">
        <f>IF(ISERROR(VLOOKUP(A297,'[1]Z04 支出决算表(财决04表)'!$A$10:$J$500,8,FALSE)),"",VLOOKUP(A297,'[1]Z04 支出决算表(财决04表)'!$A$10:$J$500,8,FALSE))</f>
        <v/>
      </c>
      <c r="H297" s="143" t="str">
        <f>IF(ISERROR(VLOOKUP(A297,'[1]Z04 支出决算表(财决04表)'!$A$10:$J$500,9,FALSE)),"",VLOOKUP(A297,'[1]Z04 支出决算表(财决04表)'!$A$10:$J$500,9,FALSE))</f>
        <v/>
      </c>
      <c r="I297" s="143" t="str">
        <f>IF(ISERROR(VLOOKUP(A297,'[1]Z04 支出决算表(财决04表)'!$A$10:$J$500,10,FALSE)),"",VLOOKUP(A297,'[1]Z04 支出决算表(财决04表)'!$A$10:$J$500,10,FALSE))</f>
        <v/>
      </c>
      <c r="J297" s="153">
        <f>'[1]Z04 支出决算表(财决04表)'!$A296</f>
        <v>0</v>
      </c>
      <c r="K297" s="154">
        <f>'[1]Z04 支出决算表(财决04表)'!$E296</f>
        <v>0</v>
      </c>
      <c r="L297" s="128" t="str">
        <f t="shared" si="9"/>
        <v/>
      </c>
    </row>
    <row r="298" ht="22.7" customHeight="1" spans="1:12">
      <c r="A298" s="140" t="str">
        <f t="shared" si="8"/>
        <v/>
      </c>
      <c r="B298" s="141"/>
      <c r="C298" s="142" t="str">
        <f>IF(ISERROR(VLOOKUP(A298,'[1]Z04 支出决算表(财决04表)'!$A$10:$J$500,4,FALSE)),"",VLOOKUP(A298,'[1]Z04 支出决算表(财决04表)'!$A$10:$J$500,4,FALSE))</f>
        <v/>
      </c>
      <c r="D298" s="143" t="str">
        <f>IF(ISERROR(VLOOKUP(A298,'[1]Z04 支出决算表(财决04表)'!$A$10:$J$500,5,FALSE)),"",VLOOKUP(A298,'[1]Z04 支出决算表(财决04表)'!$A$10:$J$500,5,FALSE))</f>
        <v/>
      </c>
      <c r="E298" s="143" t="str">
        <f>IF(ISERROR(VLOOKUP(A298,'[1]Z04 支出决算表(财决04表)'!$A$10:$J$500,6,FALSE)),"",VLOOKUP(A298,'[1]Z04 支出决算表(财决04表)'!$A$10:$J$500,6,FALSE))</f>
        <v/>
      </c>
      <c r="F298" s="143" t="str">
        <f>IF(ISERROR(VLOOKUP(A298,'[1]Z04 支出决算表(财决04表)'!$A$10:$J$500,7,FALSE)),"",VLOOKUP(A298,'[1]Z04 支出决算表(财决04表)'!$A$10:$J$500,7,FALSE))</f>
        <v/>
      </c>
      <c r="G298" s="143" t="str">
        <f>IF(ISERROR(VLOOKUP(A298,'[1]Z04 支出决算表(财决04表)'!$A$10:$J$500,8,FALSE)),"",VLOOKUP(A298,'[1]Z04 支出决算表(财决04表)'!$A$10:$J$500,8,FALSE))</f>
        <v/>
      </c>
      <c r="H298" s="143" t="str">
        <f>IF(ISERROR(VLOOKUP(A298,'[1]Z04 支出决算表(财决04表)'!$A$10:$J$500,9,FALSE)),"",VLOOKUP(A298,'[1]Z04 支出决算表(财决04表)'!$A$10:$J$500,9,FALSE))</f>
        <v/>
      </c>
      <c r="I298" s="143" t="str">
        <f>IF(ISERROR(VLOOKUP(A298,'[1]Z04 支出决算表(财决04表)'!$A$10:$J$500,10,FALSE)),"",VLOOKUP(A298,'[1]Z04 支出决算表(财决04表)'!$A$10:$J$500,10,FALSE))</f>
        <v/>
      </c>
      <c r="J298" s="153">
        <f>'[1]Z04 支出决算表(财决04表)'!$A297</f>
        <v>0</v>
      </c>
      <c r="K298" s="154">
        <f>'[1]Z04 支出决算表(财决04表)'!$E297</f>
        <v>0</v>
      </c>
      <c r="L298" s="128" t="str">
        <f t="shared" si="9"/>
        <v/>
      </c>
    </row>
    <row r="299" ht="22.7" customHeight="1" spans="1:12">
      <c r="A299" s="140" t="str">
        <f t="shared" si="8"/>
        <v/>
      </c>
      <c r="B299" s="141"/>
      <c r="C299" s="142" t="str">
        <f>IF(ISERROR(VLOOKUP(A299,'[1]Z04 支出决算表(财决04表)'!$A$10:$J$500,4,FALSE)),"",VLOOKUP(A299,'[1]Z04 支出决算表(财决04表)'!$A$10:$J$500,4,FALSE))</f>
        <v/>
      </c>
      <c r="D299" s="143" t="str">
        <f>IF(ISERROR(VLOOKUP(A299,'[1]Z04 支出决算表(财决04表)'!$A$10:$J$500,5,FALSE)),"",VLOOKUP(A299,'[1]Z04 支出决算表(财决04表)'!$A$10:$J$500,5,FALSE))</f>
        <v/>
      </c>
      <c r="E299" s="143" t="str">
        <f>IF(ISERROR(VLOOKUP(A299,'[1]Z04 支出决算表(财决04表)'!$A$10:$J$500,6,FALSE)),"",VLOOKUP(A299,'[1]Z04 支出决算表(财决04表)'!$A$10:$J$500,6,FALSE))</f>
        <v/>
      </c>
      <c r="F299" s="143" t="str">
        <f>IF(ISERROR(VLOOKUP(A299,'[1]Z04 支出决算表(财决04表)'!$A$10:$J$500,7,FALSE)),"",VLOOKUP(A299,'[1]Z04 支出决算表(财决04表)'!$A$10:$J$500,7,FALSE))</f>
        <v/>
      </c>
      <c r="G299" s="143" t="str">
        <f>IF(ISERROR(VLOOKUP(A299,'[1]Z04 支出决算表(财决04表)'!$A$10:$J$500,8,FALSE)),"",VLOOKUP(A299,'[1]Z04 支出决算表(财决04表)'!$A$10:$J$500,8,FALSE))</f>
        <v/>
      </c>
      <c r="H299" s="143" t="str">
        <f>IF(ISERROR(VLOOKUP(A299,'[1]Z04 支出决算表(财决04表)'!$A$10:$J$500,9,FALSE)),"",VLOOKUP(A299,'[1]Z04 支出决算表(财决04表)'!$A$10:$J$500,9,FALSE))</f>
        <v/>
      </c>
      <c r="I299" s="143" t="str">
        <f>IF(ISERROR(VLOOKUP(A299,'[1]Z04 支出决算表(财决04表)'!$A$10:$J$500,10,FALSE)),"",VLOOKUP(A299,'[1]Z04 支出决算表(财决04表)'!$A$10:$J$500,10,FALSE))</f>
        <v/>
      </c>
      <c r="J299" s="153">
        <f>'[1]Z04 支出决算表(财决04表)'!$A298</f>
        <v>0</v>
      </c>
      <c r="K299" s="154">
        <f>'[1]Z04 支出决算表(财决04表)'!$E298</f>
        <v>0</v>
      </c>
      <c r="L299" s="128" t="str">
        <f t="shared" si="9"/>
        <v/>
      </c>
    </row>
    <row r="300" ht="22.7" customHeight="1" spans="1:12">
      <c r="A300" s="140" t="str">
        <f t="shared" si="8"/>
        <v/>
      </c>
      <c r="B300" s="141"/>
      <c r="C300" s="142" t="str">
        <f>IF(ISERROR(VLOOKUP(A300,'[1]Z04 支出决算表(财决04表)'!$A$10:$J$500,4,FALSE)),"",VLOOKUP(A300,'[1]Z04 支出决算表(财决04表)'!$A$10:$J$500,4,FALSE))</f>
        <v/>
      </c>
      <c r="D300" s="143" t="str">
        <f>IF(ISERROR(VLOOKUP(A300,'[1]Z04 支出决算表(财决04表)'!$A$10:$J$500,5,FALSE)),"",VLOOKUP(A300,'[1]Z04 支出决算表(财决04表)'!$A$10:$J$500,5,FALSE))</f>
        <v/>
      </c>
      <c r="E300" s="143" t="str">
        <f>IF(ISERROR(VLOOKUP(A300,'[1]Z04 支出决算表(财决04表)'!$A$10:$J$500,6,FALSE)),"",VLOOKUP(A300,'[1]Z04 支出决算表(财决04表)'!$A$10:$J$500,6,FALSE))</f>
        <v/>
      </c>
      <c r="F300" s="143" t="str">
        <f>IF(ISERROR(VLOOKUP(A300,'[1]Z04 支出决算表(财决04表)'!$A$10:$J$500,7,FALSE)),"",VLOOKUP(A300,'[1]Z04 支出决算表(财决04表)'!$A$10:$J$500,7,FALSE))</f>
        <v/>
      </c>
      <c r="G300" s="143" t="str">
        <f>IF(ISERROR(VLOOKUP(A300,'[1]Z04 支出决算表(财决04表)'!$A$10:$J$500,8,FALSE)),"",VLOOKUP(A300,'[1]Z04 支出决算表(财决04表)'!$A$10:$J$500,8,FALSE))</f>
        <v/>
      </c>
      <c r="H300" s="143" t="str">
        <f>IF(ISERROR(VLOOKUP(A300,'[1]Z04 支出决算表(财决04表)'!$A$10:$J$500,9,FALSE)),"",VLOOKUP(A300,'[1]Z04 支出决算表(财决04表)'!$A$10:$J$500,9,FALSE))</f>
        <v/>
      </c>
      <c r="I300" s="143" t="str">
        <f>IF(ISERROR(VLOOKUP(A300,'[1]Z04 支出决算表(财决04表)'!$A$10:$J$500,10,FALSE)),"",VLOOKUP(A300,'[1]Z04 支出决算表(财决04表)'!$A$10:$J$500,10,FALSE))</f>
        <v/>
      </c>
      <c r="J300" s="153">
        <f>'[1]Z04 支出决算表(财决04表)'!$A299</f>
        <v>0</v>
      </c>
      <c r="K300" s="154">
        <f>'[1]Z04 支出决算表(财决04表)'!$E299</f>
        <v>0</v>
      </c>
      <c r="L300" s="128" t="str">
        <f t="shared" si="9"/>
        <v/>
      </c>
    </row>
    <row r="301" spans="10:12">
      <c r="J301" s="153">
        <f>'[1]Z04 支出决算表(财决04表)'!$A300</f>
        <v>0</v>
      </c>
      <c r="K301" s="154">
        <f>'[1]Z04 支出决算表(财决04表)'!$E300</f>
        <v>0</v>
      </c>
      <c r="L301" s="128" t="str">
        <f t="shared" si="9"/>
        <v/>
      </c>
    </row>
    <row r="302" spans="10:12">
      <c r="J302" s="153">
        <f>'[1]Z04 支出决算表(财决04表)'!$A301</f>
        <v>0</v>
      </c>
      <c r="K302" s="154">
        <f>'[1]Z04 支出决算表(财决04表)'!$E301</f>
        <v>0</v>
      </c>
      <c r="L302" s="128" t="str">
        <f t="shared" si="9"/>
        <v/>
      </c>
    </row>
    <row r="303" spans="10:12">
      <c r="J303" s="153">
        <f>'[1]Z04 支出决算表(财决04表)'!$A302</f>
        <v>0</v>
      </c>
      <c r="K303" s="154">
        <f>'[1]Z04 支出决算表(财决04表)'!$E302</f>
        <v>0</v>
      </c>
      <c r="L303" s="128" t="str">
        <f t="shared" si="9"/>
        <v/>
      </c>
    </row>
    <row r="304" spans="10:12">
      <c r="J304" s="153">
        <f>'[1]Z04 支出决算表(财决04表)'!$A303</f>
        <v>0</v>
      </c>
      <c r="K304" s="154">
        <f>'[1]Z04 支出决算表(财决04表)'!$E303</f>
        <v>0</v>
      </c>
      <c r="L304" s="128" t="str">
        <f t="shared" si="9"/>
        <v/>
      </c>
    </row>
    <row r="305" spans="10:12">
      <c r="J305" s="153">
        <f>'[1]Z04 支出决算表(财决04表)'!$A304</f>
        <v>0</v>
      </c>
      <c r="K305" s="154">
        <f>'[1]Z04 支出决算表(财决04表)'!$E304</f>
        <v>0</v>
      </c>
      <c r="L305" s="128" t="str">
        <f t="shared" si="9"/>
        <v/>
      </c>
    </row>
    <row r="306" spans="10:12">
      <c r="J306" s="153">
        <f>'[1]Z04 支出决算表(财决04表)'!$A305</f>
        <v>0</v>
      </c>
      <c r="K306" s="154">
        <f>'[1]Z04 支出决算表(财决04表)'!$E305</f>
        <v>0</v>
      </c>
      <c r="L306" s="128" t="str">
        <f t="shared" si="9"/>
        <v/>
      </c>
    </row>
    <row r="307" spans="10:12">
      <c r="J307" s="153">
        <f>'[1]Z04 支出决算表(财决04表)'!$A306</f>
        <v>0</v>
      </c>
      <c r="K307" s="154">
        <f>'[1]Z04 支出决算表(财决04表)'!$E306</f>
        <v>0</v>
      </c>
      <c r="L307" s="128" t="str">
        <f t="shared" si="9"/>
        <v/>
      </c>
    </row>
    <row r="308" spans="10:12">
      <c r="J308" s="153">
        <f>'[1]Z04 支出决算表(财决04表)'!$A307</f>
        <v>0</v>
      </c>
      <c r="K308" s="154">
        <f>'[1]Z04 支出决算表(财决04表)'!$E307</f>
        <v>0</v>
      </c>
      <c r="L308" s="128" t="str">
        <f t="shared" si="9"/>
        <v/>
      </c>
    </row>
    <row r="309" spans="10:12">
      <c r="J309" s="153">
        <f>'[1]Z04 支出决算表(财决04表)'!$A308</f>
        <v>0</v>
      </c>
      <c r="K309" s="154">
        <f>'[1]Z04 支出决算表(财决04表)'!$E308</f>
        <v>0</v>
      </c>
      <c r="L309" s="128" t="str">
        <f t="shared" si="9"/>
        <v/>
      </c>
    </row>
    <row r="310" spans="10:12">
      <c r="J310" s="153">
        <f>'[1]Z04 支出决算表(财决04表)'!$A309</f>
        <v>0</v>
      </c>
      <c r="K310" s="154">
        <f>'[1]Z04 支出决算表(财决04表)'!$E309</f>
        <v>0</v>
      </c>
      <c r="L310" s="128" t="str">
        <f t="shared" si="9"/>
        <v/>
      </c>
    </row>
    <row r="311" spans="10:12">
      <c r="J311" s="153">
        <f>'[1]Z04 支出决算表(财决04表)'!$A310</f>
        <v>0</v>
      </c>
      <c r="K311" s="154">
        <f>'[1]Z04 支出决算表(财决04表)'!$E310</f>
        <v>0</v>
      </c>
      <c r="L311" s="128" t="str">
        <f t="shared" si="9"/>
        <v/>
      </c>
    </row>
    <row r="312" spans="10:12">
      <c r="J312" s="153">
        <f>'[1]Z04 支出决算表(财决04表)'!$A311</f>
        <v>0</v>
      </c>
      <c r="K312" s="154">
        <f>'[1]Z04 支出决算表(财决04表)'!$E311</f>
        <v>0</v>
      </c>
      <c r="L312" s="128" t="str">
        <f t="shared" si="9"/>
        <v/>
      </c>
    </row>
    <row r="313" spans="10:12">
      <c r="J313" s="153">
        <f>'[1]Z04 支出决算表(财决04表)'!$A312</f>
        <v>0</v>
      </c>
      <c r="K313" s="154">
        <f>'[1]Z04 支出决算表(财决04表)'!$E312</f>
        <v>0</v>
      </c>
      <c r="L313" s="128" t="str">
        <f t="shared" si="9"/>
        <v/>
      </c>
    </row>
    <row r="314" spans="10:12">
      <c r="J314" s="153">
        <f>'[1]Z04 支出决算表(财决04表)'!$A313</f>
        <v>0</v>
      </c>
      <c r="K314" s="154">
        <f>'[1]Z04 支出决算表(财决04表)'!$E313</f>
        <v>0</v>
      </c>
      <c r="L314" s="128" t="str">
        <f t="shared" si="9"/>
        <v/>
      </c>
    </row>
    <row r="315" spans="10:12">
      <c r="J315" s="153">
        <f>'[1]Z04 支出决算表(财决04表)'!$A314</f>
        <v>0</v>
      </c>
      <c r="K315" s="154">
        <f>'[1]Z04 支出决算表(财决04表)'!$E314</f>
        <v>0</v>
      </c>
      <c r="L315" s="128" t="str">
        <f t="shared" si="9"/>
        <v/>
      </c>
    </row>
    <row r="316" spans="10:12">
      <c r="J316" s="153">
        <f>'[1]Z04 支出决算表(财决04表)'!$A315</f>
        <v>0</v>
      </c>
      <c r="K316" s="154">
        <f>'[1]Z04 支出决算表(财决04表)'!$E315</f>
        <v>0</v>
      </c>
      <c r="L316" s="128" t="str">
        <f t="shared" si="9"/>
        <v/>
      </c>
    </row>
    <row r="317" spans="10:12">
      <c r="J317" s="153">
        <f>'[1]Z04 支出决算表(财决04表)'!$A316</f>
        <v>0</v>
      </c>
      <c r="K317" s="154">
        <f>'[1]Z04 支出决算表(财决04表)'!$E316</f>
        <v>0</v>
      </c>
      <c r="L317" s="128" t="str">
        <f t="shared" si="9"/>
        <v/>
      </c>
    </row>
    <row r="318" spans="10:12">
      <c r="J318" s="153">
        <f>'[1]Z04 支出决算表(财决04表)'!$A317</f>
        <v>0</v>
      </c>
      <c r="K318" s="154">
        <f>'[1]Z04 支出决算表(财决04表)'!$E317</f>
        <v>0</v>
      </c>
      <c r="L318" s="128" t="str">
        <f t="shared" si="9"/>
        <v/>
      </c>
    </row>
    <row r="319" spans="10:12">
      <c r="J319" s="153">
        <f>'[1]Z04 支出决算表(财决04表)'!$A318</f>
        <v>0</v>
      </c>
      <c r="K319" s="154">
        <f>'[1]Z04 支出决算表(财决04表)'!$E318</f>
        <v>0</v>
      </c>
      <c r="L319" s="128" t="str">
        <f t="shared" si="9"/>
        <v/>
      </c>
    </row>
    <row r="320" spans="10:12">
      <c r="J320" s="153">
        <f>'[1]Z04 支出决算表(财决04表)'!$A319</f>
        <v>0</v>
      </c>
      <c r="K320" s="154">
        <f>'[1]Z04 支出决算表(财决04表)'!$E319</f>
        <v>0</v>
      </c>
      <c r="L320" s="128" t="str">
        <f t="shared" si="9"/>
        <v/>
      </c>
    </row>
    <row r="321" spans="10:12">
      <c r="J321" s="153">
        <f>'[1]Z04 支出决算表(财决04表)'!$A320</f>
        <v>0</v>
      </c>
      <c r="K321" s="154">
        <f>'[1]Z04 支出决算表(财决04表)'!$E320</f>
        <v>0</v>
      </c>
      <c r="L321" s="128" t="str">
        <f t="shared" si="9"/>
        <v/>
      </c>
    </row>
    <row r="322" spans="10:12">
      <c r="J322" s="153">
        <f>'[1]Z04 支出决算表(财决04表)'!$A321</f>
        <v>0</v>
      </c>
      <c r="K322" s="154">
        <f>'[1]Z04 支出决算表(财决04表)'!$E321</f>
        <v>0</v>
      </c>
      <c r="L322" s="128" t="str">
        <f t="shared" si="9"/>
        <v/>
      </c>
    </row>
    <row r="323" spans="10:12">
      <c r="J323" s="153">
        <f>'[1]Z04 支出决算表(财决04表)'!$A322</f>
        <v>0</v>
      </c>
      <c r="K323" s="154">
        <f>'[1]Z04 支出决算表(财决04表)'!$E322</f>
        <v>0</v>
      </c>
      <c r="L323" s="128" t="str">
        <f t="shared" si="9"/>
        <v/>
      </c>
    </row>
    <row r="324" spans="10:12">
      <c r="J324" s="153">
        <f>'[1]Z04 支出决算表(财决04表)'!$A323</f>
        <v>0</v>
      </c>
      <c r="K324" s="154">
        <f>'[1]Z04 支出决算表(财决04表)'!$E323</f>
        <v>0</v>
      </c>
      <c r="L324" s="128" t="str">
        <f t="shared" si="9"/>
        <v/>
      </c>
    </row>
    <row r="325" spans="10:12">
      <c r="J325" s="153">
        <f>'[1]Z04 支出决算表(财决04表)'!$A324</f>
        <v>0</v>
      </c>
      <c r="K325" s="154">
        <f>'[1]Z04 支出决算表(财决04表)'!$E324</f>
        <v>0</v>
      </c>
      <c r="L325" s="128" t="str">
        <f t="shared" si="9"/>
        <v/>
      </c>
    </row>
    <row r="326" spans="10:12">
      <c r="J326" s="153">
        <f>'[1]Z04 支出决算表(财决04表)'!$A325</f>
        <v>0</v>
      </c>
      <c r="K326" s="154">
        <f>'[1]Z04 支出决算表(财决04表)'!$E325</f>
        <v>0</v>
      </c>
      <c r="L326" s="128" t="str">
        <f t="shared" si="9"/>
        <v/>
      </c>
    </row>
    <row r="327" spans="10:12">
      <c r="J327" s="153">
        <f>'[1]Z04 支出决算表(财决04表)'!$A326</f>
        <v>0</v>
      </c>
      <c r="K327" s="154">
        <f>'[1]Z04 支出决算表(财决04表)'!$E326</f>
        <v>0</v>
      </c>
      <c r="L327" s="128" t="str">
        <f t="shared" si="9"/>
        <v/>
      </c>
    </row>
    <row r="328" spans="10:12">
      <c r="J328" s="153">
        <f>'[1]Z04 支出决算表(财决04表)'!$A327</f>
        <v>0</v>
      </c>
      <c r="K328" s="154">
        <f>'[1]Z04 支出决算表(财决04表)'!$E327</f>
        <v>0</v>
      </c>
      <c r="L328" s="128" t="str">
        <f t="shared" si="9"/>
        <v/>
      </c>
    </row>
    <row r="329" spans="10:12">
      <c r="J329" s="153">
        <f>'[1]Z04 支出决算表(财决04表)'!$A328</f>
        <v>0</v>
      </c>
      <c r="K329" s="154">
        <f>'[1]Z04 支出决算表(财决04表)'!$E328</f>
        <v>0</v>
      </c>
      <c r="L329" s="128" t="str">
        <f t="shared" si="9"/>
        <v/>
      </c>
    </row>
    <row r="330" spans="10:12">
      <c r="J330" s="153">
        <f>'[1]Z04 支出决算表(财决04表)'!$A329</f>
        <v>0</v>
      </c>
      <c r="K330" s="154">
        <f>'[1]Z04 支出决算表(财决04表)'!$E329</f>
        <v>0</v>
      </c>
      <c r="L330" s="128" t="str">
        <f t="shared" si="9"/>
        <v/>
      </c>
    </row>
    <row r="331" spans="10:12">
      <c r="J331" s="153">
        <f>'[1]Z04 支出决算表(财决04表)'!$A330</f>
        <v>0</v>
      </c>
      <c r="K331" s="154">
        <f>'[1]Z04 支出决算表(财决04表)'!$E330</f>
        <v>0</v>
      </c>
      <c r="L331" s="128" t="str">
        <f t="shared" si="9"/>
        <v/>
      </c>
    </row>
    <row r="332" spans="10:12">
      <c r="J332" s="153">
        <f>'[1]Z04 支出决算表(财决04表)'!$A331</f>
        <v>0</v>
      </c>
      <c r="K332" s="154">
        <f>'[1]Z04 支出决算表(财决04表)'!$E331</f>
        <v>0</v>
      </c>
      <c r="L332" s="128" t="str">
        <f t="shared" ref="L332:L395" si="10">IF(C332&lt;&gt;"",ROW(),"")</f>
        <v/>
      </c>
    </row>
    <row r="333" spans="10:12">
      <c r="J333" s="153">
        <f>'[1]Z04 支出决算表(财决04表)'!$A332</f>
        <v>0</v>
      </c>
      <c r="K333" s="154">
        <f>'[1]Z04 支出决算表(财决04表)'!$E332</f>
        <v>0</v>
      </c>
      <c r="L333" s="128" t="str">
        <f t="shared" si="10"/>
        <v/>
      </c>
    </row>
    <row r="334" spans="10:12">
      <c r="J334" s="153">
        <f>'[1]Z04 支出决算表(财决04表)'!$A333</f>
        <v>0</v>
      </c>
      <c r="K334" s="154">
        <f>'[1]Z04 支出决算表(财决04表)'!$E333</f>
        <v>0</v>
      </c>
      <c r="L334" s="128" t="str">
        <f t="shared" si="10"/>
        <v/>
      </c>
    </row>
    <row r="335" spans="10:12">
      <c r="J335" s="153">
        <f>'[1]Z04 支出决算表(财决04表)'!$A334</f>
        <v>0</v>
      </c>
      <c r="K335" s="154">
        <f>'[1]Z04 支出决算表(财决04表)'!$E334</f>
        <v>0</v>
      </c>
      <c r="L335" s="128" t="str">
        <f t="shared" si="10"/>
        <v/>
      </c>
    </row>
    <row r="336" spans="10:12">
      <c r="J336" s="153">
        <f>'[1]Z04 支出决算表(财决04表)'!$A335</f>
        <v>0</v>
      </c>
      <c r="K336" s="154">
        <f>'[1]Z04 支出决算表(财决04表)'!$E335</f>
        <v>0</v>
      </c>
      <c r="L336" s="128" t="str">
        <f t="shared" si="10"/>
        <v/>
      </c>
    </row>
    <row r="337" spans="10:12">
      <c r="J337" s="153">
        <f>'[1]Z04 支出决算表(财决04表)'!$A336</f>
        <v>0</v>
      </c>
      <c r="K337" s="154">
        <f>'[1]Z04 支出决算表(财决04表)'!$E336</f>
        <v>0</v>
      </c>
      <c r="L337" s="128" t="str">
        <f t="shared" si="10"/>
        <v/>
      </c>
    </row>
    <row r="338" spans="10:12">
      <c r="J338" s="153">
        <f>'[1]Z04 支出决算表(财决04表)'!$A337</f>
        <v>0</v>
      </c>
      <c r="K338" s="154">
        <f>'[1]Z04 支出决算表(财决04表)'!$E337</f>
        <v>0</v>
      </c>
      <c r="L338" s="128" t="str">
        <f t="shared" si="10"/>
        <v/>
      </c>
    </row>
    <row r="339" spans="10:12">
      <c r="J339" s="153">
        <f>'[1]Z04 支出决算表(财决04表)'!$A338</f>
        <v>0</v>
      </c>
      <c r="K339" s="154">
        <f>'[1]Z04 支出决算表(财决04表)'!$E338</f>
        <v>0</v>
      </c>
      <c r="L339" s="128" t="str">
        <f t="shared" si="10"/>
        <v/>
      </c>
    </row>
    <row r="340" spans="10:12">
      <c r="J340" s="153">
        <f>'[1]Z04 支出决算表(财决04表)'!$A339</f>
        <v>0</v>
      </c>
      <c r="K340" s="154">
        <f>'[1]Z04 支出决算表(财决04表)'!$E339</f>
        <v>0</v>
      </c>
      <c r="L340" s="128" t="str">
        <f t="shared" si="10"/>
        <v/>
      </c>
    </row>
    <row r="341" spans="10:12">
      <c r="J341" s="153">
        <f>'[1]Z04 支出决算表(财决04表)'!$A340</f>
        <v>0</v>
      </c>
      <c r="K341" s="154">
        <f>'[1]Z04 支出决算表(财决04表)'!$E340</f>
        <v>0</v>
      </c>
      <c r="L341" s="128" t="str">
        <f t="shared" si="10"/>
        <v/>
      </c>
    </row>
    <row r="342" spans="10:12">
      <c r="J342" s="153">
        <f>'[1]Z04 支出决算表(财决04表)'!$A341</f>
        <v>0</v>
      </c>
      <c r="K342" s="154">
        <f>'[1]Z04 支出决算表(财决04表)'!$E341</f>
        <v>0</v>
      </c>
      <c r="L342" s="128" t="str">
        <f t="shared" si="10"/>
        <v/>
      </c>
    </row>
    <row r="343" spans="10:12">
      <c r="J343" s="153">
        <f>'[1]Z04 支出决算表(财决04表)'!$A342</f>
        <v>0</v>
      </c>
      <c r="K343" s="154">
        <f>'[1]Z04 支出决算表(财决04表)'!$E342</f>
        <v>0</v>
      </c>
      <c r="L343" s="128" t="str">
        <f t="shared" si="10"/>
        <v/>
      </c>
    </row>
    <row r="344" spans="10:12">
      <c r="J344" s="153">
        <f>'[1]Z04 支出决算表(财决04表)'!$A343</f>
        <v>0</v>
      </c>
      <c r="K344" s="154">
        <f>'[1]Z04 支出决算表(财决04表)'!$E343</f>
        <v>0</v>
      </c>
      <c r="L344" s="128" t="str">
        <f t="shared" si="10"/>
        <v/>
      </c>
    </row>
    <row r="345" spans="10:12">
      <c r="J345" s="153">
        <f>'[1]Z04 支出决算表(财决04表)'!$A344</f>
        <v>0</v>
      </c>
      <c r="K345" s="154">
        <f>'[1]Z04 支出决算表(财决04表)'!$E344</f>
        <v>0</v>
      </c>
      <c r="L345" s="128" t="str">
        <f t="shared" si="10"/>
        <v/>
      </c>
    </row>
    <row r="346" spans="10:12">
      <c r="J346" s="153">
        <f>'[1]Z04 支出决算表(财决04表)'!$A345</f>
        <v>0</v>
      </c>
      <c r="K346" s="154">
        <f>'[1]Z04 支出决算表(财决04表)'!$E345</f>
        <v>0</v>
      </c>
      <c r="L346" s="128" t="str">
        <f t="shared" si="10"/>
        <v/>
      </c>
    </row>
    <row r="347" spans="10:12">
      <c r="J347" s="153">
        <f>'[1]Z04 支出决算表(财决04表)'!$A346</f>
        <v>0</v>
      </c>
      <c r="K347" s="154">
        <f>'[1]Z04 支出决算表(财决04表)'!$E346</f>
        <v>0</v>
      </c>
      <c r="L347" s="128" t="str">
        <f t="shared" si="10"/>
        <v/>
      </c>
    </row>
    <row r="348" spans="10:12">
      <c r="J348" s="153">
        <f>'[1]Z04 支出决算表(财决04表)'!$A347</f>
        <v>0</v>
      </c>
      <c r="K348" s="154">
        <f>'[1]Z04 支出决算表(财决04表)'!$E347</f>
        <v>0</v>
      </c>
      <c r="L348" s="128" t="str">
        <f t="shared" si="10"/>
        <v/>
      </c>
    </row>
    <row r="349" spans="10:12">
      <c r="J349" s="153">
        <f>'[1]Z04 支出决算表(财决04表)'!$A348</f>
        <v>0</v>
      </c>
      <c r="K349" s="154">
        <f>'[1]Z04 支出决算表(财决04表)'!$E348</f>
        <v>0</v>
      </c>
      <c r="L349" s="128" t="str">
        <f t="shared" si="10"/>
        <v/>
      </c>
    </row>
    <row r="350" spans="10:12">
      <c r="J350" s="153">
        <f>'[1]Z04 支出决算表(财决04表)'!$A349</f>
        <v>0</v>
      </c>
      <c r="K350" s="154">
        <f>'[1]Z04 支出决算表(财决04表)'!$E349</f>
        <v>0</v>
      </c>
      <c r="L350" s="128" t="str">
        <f t="shared" si="10"/>
        <v/>
      </c>
    </row>
    <row r="351" spans="10:12">
      <c r="J351" s="153">
        <f>'[1]Z04 支出决算表(财决04表)'!$A350</f>
        <v>0</v>
      </c>
      <c r="K351" s="154">
        <f>'[1]Z04 支出决算表(财决04表)'!$E350</f>
        <v>0</v>
      </c>
      <c r="L351" s="128" t="str">
        <f t="shared" si="10"/>
        <v/>
      </c>
    </row>
    <row r="352" spans="10:12">
      <c r="J352" s="153">
        <f>'[1]Z04 支出决算表(财决04表)'!$A351</f>
        <v>0</v>
      </c>
      <c r="K352" s="154">
        <f>'[1]Z04 支出决算表(财决04表)'!$E351</f>
        <v>0</v>
      </c>
      <c r="L352" s="128" t="str">
        <f t="shared" si="10"/>
        <v/>
      </c>
    </row>
    <row r="353" spans="10:12">
      <c r="J353" s="153">
        <f>'[1]Z04 支出决算表(财决04表)'!$A352</f>
        <v>0</v>
      </c>
      <c r="K353" s="154">
        <f>'[1]Z04 支出决算表(财决04表)'!$E352</f>
        <v>0</v>
      </c>
      <c r="L353" s="128" t="str">
        <f t="shared" si="10"/>
        <v/>
      </c>
    </row>
    <row r="354" spans="10:12">
      <c r="J354" s="153">
        <f>'[1]Z04 支出决算表(财决04表)'!$A353</f>
        <v>0</v>
      </c>
      <c r="K354" s="154">
        <f>'[1]Z04 支出决算表(财决04表)'!$E353</f>
        <v>0</v>
      </c>
      <c r="L354" s="128" t="str">
        <f t="shared" si="10"/>
        <v/>
      </c>
    </row>
    <row r="355" spans="10:12">
      <c r="J355" s="153">
        <f>'[1]Z04 支出决算表(财决04表)'!$A354</f>
        <v>0</v>
      </c>
      <c r="K355" s="154">
        <f>'[1]Z04 支出决算表(财决04表)'!$E354</f>
        <v>0</v>
      </c>
      <c r="L355" s="128" t="str">
        <f t="shared" si="10"/>
        <v/>
      </c>
    </row>
    <row r="356" spans="10:12">
      <c r="J356" s="153">
        <f>'[1]Z04 支出决算表(财决04表)'!$A355</f>
        <v>0</v>
      </c>
      <c r="K356" s="154">
        <f>'[1]Z04 支出决算表(财决04表)'!$E355</f>
        <v>0</v>
      </c>
      <c r="L356" s="128" t="str">
        <f t="shared" si="10"/>
        <v/>
      </c>
    </row>
    <row r="357" spans="10:12">
      <c r="J357" s="153">
        <f>'[1]Z04 支出决算表(财决04表)'!$A356</f>
        <v>0</v>
      </c>
      <c r="K357" s="154">
        <f>'[1]Z04 支出决算表(财决04表)'!$E356</f>
        <v>0</v>
      </c>
      <c r="L357" s="128" t="str">
        <f t="shared" si="10"/>
        <v/>
      </c>
    </row>
    <row r="358" spans="10:12">
      <c r="J358" s="153">
        <f>'[1]Z04 支出决算表(财决04表)'!$A357</f>
        <v>0</v>
      </c>
      <c r="K358" s="154">
        <f>'[1]Z04 支出决算表(财决04表)'!$E357</f>
        <v>0</v>
      </c>
      <c r="L358" s="128" t="str">
        <f t="shared" si="10"/>
        <v/>
      </c>
    </row>
    <row r="359" spans="10:12">
      <c r="J359" s="153">
        <f>'[1]Z04 支出决算表(财决04表)'!$A358</f>
        <v>0</v>
      </c>
      <c r="K359" s="154">
        <f>'[1]Z04 支出决算表(财决04表)'!$E358</f>
        <v>0</v>
      </c>
      <c r="L359" s="128" t="str">
        <f t="shared" si="10"/>
        <v/>
      </c>
    </row>
    <row r="360" spans="10:12">
      <c r="J360" s="153">
        <f>'[1]Z04 支出决算表(财决04表)'!$A359</f>
        <v>0</v>
      </c>
      <c r="K360" s="154">
        <f>'[1]Z04 支出决算表(财决04表)'!$E359</f>
        <v>0</v>
      </c>
      <c r="L360" s="128" t="str">
        <f t="shared" si="10"/>
        <v/>
      </c>
    </row>
    <row r="361" spans="10:12">
      <c r="J361" s="153">
        <f>'[1]Z04 支出决算表(财决04表)'!$A360</f>
        <v>0</v>
      </c>
      <c r="K361" s="154">
        <f>'[1]Z04 支出决算表(财决04表)'!$E360</f>
        <v>0</v>
      </c>
      <c r="L361" s="128" t="str">
        <f t="shared" si="10"/>
        <v/>
      </c>
    </row>
    <row r="362" spans="10:12">
      <c r="J362" s="153">
        <f>'[1]Z04 支出决算表(财决04表)'!$A361</f>
        <v>0</v>
      </c>
      <c r="K362" s="154">
        <f>'[1]Z04 支出决算表(财决04表)'!$E361</f>
        <v>0</v>
      </c>
      <c r="L362" s="128" t="str">
        <f t="shared" si="10"/>
        <v/>
      </c>
    </row>
    <row r="363" spans="10:12">
      <c r="J363" s="153">
        <f>'[1]Z04 支出决算表(财决04表)'!$A362</f>
        <v>0</v>
      </c>
      <c r="K363" s="154">
        <f>'[1]Z04 支出决算表(财决04表)'!$E362</f>
        <v>0</v>
      </c>
      <c r="L363" s="128" t="str">
        <f t="shared" si="10"/>
        <v/>
      </c>
    </row>
    <row r="364" spans="10:12">
      <c r="J364" s="153">
        <f>'[1]Z04 支出决算表(财决04表)'!$A363</f>
        <v>0</v>
      </c>
      <c r="K364" s="154">
        <f>'[1]Z04 支出决算表(财决04表)'!$E363</f>
        <v>0</v>
      </c>
      <c r="L364" s="128" t="str">
        <f t="shared" si="10"/>
        <v/>
      </c>
    </row>
    <row r="365" spans="10:12">
      <c r="J365" s="153">
        <f>'[1]Z04 支出决算表(财决04表)'!$A364</f>
        <v>0</v>
      </c>
      <c r="K365" s="154">
        <f>'[1]Z04 支出决算表(财决04表)'!$E364</f>
        <v>0</v>
      </c>
      <c r="L365" s="128" t="str">
        <f t="shared" si="10"/>
        <v/>
      </c>
    </row>
    <row r="366" spans="10:12">
      <c r="J366" s="153">
        <f>'[1]Z04 支出决算表(财决04表)'!$A365</f>
        <v>0</v>
      </c>
      <c r="K366" s="154">
        <f>'[1]Z04 支出决算表(财决04表)'!$E365</f>
        <v>0</v>
      </c>
      <c r="L366" s="128" t="str">
        <f t="shared" si="10"/>
        <v/>
      </c>
    </row>
    <row r="367" spans="10:12">
      <c r="J367" s="153">
        <f>'[1]Z04 支出决算表(财决04表)'!$A366</f>
        <v>0</v>
      </c>
      <c r="K367" s="154">
        <f>'[1]Z04 支出决算表(财决04表)'!$E366</f>
        <v>0</v>
      </c>
      <c r="L367" s="128" t="str">
        <f t="shared" si="10"/>
        <v/>
      </c>
    </row>
    <row r="368" spans="10:12">
      <c r="J368" s="153">
        <f>'[1]Z04 支出决算表(财决04表)'!$A367</f>
        <v>0</v>
      </c>
      <c r="K368" s="154">
        <f>'[1]Z04 支出决算表(财决04表)'!$E367</f>
        <v>0</v>
      </c>
      <c r="L368" s="128" t="str">
        <f t="shared" si="10"/>
        <v/>
      </c>
    </row>
    <row r="369" spans="10:12">
      <c r="J369" s="153">
        <f>'[1]Z04 支出决算表(财决04表)'!$A368</f>
        <v>0</v>
      </c>
      <c r="K369" s="154">
        <f>'[1]Z04 支出决算表(财决04表)'!$E368</f>
        <v>0</v>
      </c>
      <c r="L369" s="128" t="str">
        <f t="shared" si="10"/>
        <v/>
      </c>
    </row>
    <row r="370" spans="10:12">
      <c r="J370" s="153">
        <f>'[1]Z04 支出决算表(财决04表)'!$A369</f>
        <v>0</v>
      </c>
      <c r="K370" s="154">
        <f>'[1]Z04 支出决算表(财决04表)'!$E369</f>
        <v>0</v>
      </c>
      <c r="L370" s="128" t="str">
        <f t="shared" si="10"/>
        <v/>
      </c>
    </row>
    <row r="371" spans="10:12">
      <c r="J371" s="153">
        <f>'[1]Z04 支出决算表(财决04表)'!$A370</f>
        <v>0</v>
      </c>
      <c r="K371" s="154">
        <f>'[1]Z04 支出决算表(财决04表)'!$E370</f>
        <v>0</v>
      </c>
      <c r="L371" s="128" t="str">
        <f t="shared" si="10"/>
        <v/>
      </c>
    </row>
    <row r="372" spans="10:12">
      <c r="J372" s="153">
        <f>'[1]Z04 支出决算表(财决04表)'!$A371</f>
        <v>0</v>
      </c>
      <c r="K372" s="154">
        <f>'[1]Z04 支出决算表(财决04表)'!$E371</f>
        <v>0</v>
      </c>
      <c r="L372" s="128" t="str">
        <f t="shared" si="10"/>
        <v/>
      </c>
    </row>
    <row r="373" spans="10:12">
      <c r="J373" s="153">
        <f>'[1]Z04 支出决算表(财决04表)'!$A372</f>
        <v>0</v>
      </c>
      <c r="K373" s="154">
        <f>'[1]Z04 支出决算表(财决04表)'!$E372</f>
        <v>0</v>
      </c>
      <c r="L373" s="128" t="str">
        <f t="shared" si="10"/>
        <v/>
      </c>
    </row>
    <row r="374" spans="10:12">
      <c r="J374" s="153">
        <f>'[1]Z04 支出决算表(财决04表)'!$A373</f>
        <v>0</v>
      </c>
      <c r="K374" s="154">
        <f>'[1]Z04 支出决算表(财决04表)'!$E373</f>
        <v>0</v>
      </c>
      <c r="L374" s="128" t="str">
        <f t="shared" si="10"/>
        <v/>
      </c>
    </row>
    <row r="375" spans="10:12">
      <c r="J375" s="153">
        <f>'[1]Z04 支出决算表(财决04表)'!$A374</f>
        <v>0</v>
      </c>
      <c r="K375" s="154">
        <f>'[1]Z04 支出决算表(财决04表)'!$E374</f>
        <v>0</v>
      </c>
      <c r="L375" s="128" t="str">
        <f t="shared" si="10"/>
        <v/>
      </c>
    </row>
    <row r="376" spans="10:12">
      <c r="J376" s="153">
        <f>'[1]Z04 支出决算表(财决04表)'!$A375</f>
        <v>0</v>
      </c>
      <c r="K376" s="154">
        <f>'[1]Z04 支出决算表(财决04表)'!$E375</f>
        <v>0</v>
      </c>
      <c r="L376" s="128" t="str">
        <f t="shared" si="10"/>
        <v/>
      </c>
    </row>
    <row r="377" spans="10:12">
      <c r="J377" s="153">
        <f>'[1]Z04 支出决算表(财决04表)'!$A376</f>
        <v>0</v>
      </c>
      <c r="K377" s="154">
        <f>'[1]Z04 支出决算表(财决04表)'!$E376</f>
        <v>0</v>
      </c>
      <c r="L377" s="128" t="str">
        <f t="shared" si="10"/>
        <v/>
      </c>
    </row>
    <row r="378" spans="10:12">
      <c r="J378" s="153">
        <f>'[1]Z04 支出决算表(财决04表)'!$A377</f>
        <v>0</v>
      </c>
      <c r="K378" s="154">
        <f>'[1]Z04 支出决算表(财决04表)'!$E377</f>
        <v>0</v>
      </c>
      <c r="L378" s="128" t="str">
        <f t="shared" si="10"/>
        <v/>
      </c>
    </row>
    <row r="379" spans="10:12">
      <c r="J379" s="153">
        <f>'[1]Z04 支出决算表(财决04表)'!$A378</f>
        <v>0</v>
      </c>
      <c r="K379" s="154">
        <f>'[1]Z04 支出决算表(财决04表)'!$E378</f>
        <v>0</v>
      </c>
      <c r="L379" s="128" t="str">
        <f t="shared" si="10"/>
        <v/>
      </c>
    </row>
    <row r="380" spans="10:12">
      <c r="J380" s="153">
        <f>'[1]Z04 支出决算表(财决04表)'!$A379</f>
        <v>0</v>
      </c>
      <c r="K380" s="154">
        <f>'[1]Z04 支出决算表(财决04表)'!$E379</f>
        <v>0</v>
      </c>
      <c r="L380" s="128" t="str">
        <f t="shared" si="10"/>
        <v/>
      </c>
    </row>
    <row r="381" spans="10:12">
      <c r="J381" s="153">
        <f>'[1]Z04 支出决算表(财决04表)'!$A380</f>
        <v>0</v>
      </c>
      <c r="K381" s="154">
        <f>'[1]Z04 支出决算表(财决04表)'!$E380</f>
        <v>0</v>
      </c>
      <c r="L381" s="128" t="str">
        <f t="shared" si="10"/>
        <v/>
      </c>
    </row>
    <row r="382" spans="10:12">
      <c r="J382" s="153">
        <f>'[1]Z04 支出决算表(财决04表)'!$A381</f>
        <v>0</v>
      </c>
      <c r="K382" s="154">
        <f>'[1]Z04 支出决算表(财决04表)'!$E381</f>
        <v>0</v>
      </c>
      <c r="L382" s="128" t="str">
        <f t="shared" si="10"/>
        <v/>
      </c>
    </row>
    <row r="383" spans="10:12">
      <c r="J383" s="153">
        <f>'[1]Z04 支出决算表(财决04表)'!$A382</f>
        <v>0</v>
      </c>
      <c r="K383" s="154">
        <f>'[1]Z04 支出决算表(财决04表)'!$E382</f>
        <v>0</v>
      </c>
      <c r="L383" s="128" t="str">
        <f t="shared" si="10"/>
        <v/>
      </c>
    </row>
    <row r="384" spans="10:12">
      <c r="J384" s="153">
        <f>'[1]Z04 支出决算表(财决04表)'!$A383</f>
        <v>0</v>
      </c>
      <c r="K384" s="154">
        <f>'[1]Z04 支出决算表(财决04表)'!$E383</f>
        <v>0</v>
      </c>
      <c r="L384" s="128" t="str">
        <f t="shared" si="10"/>
        <v/>
      </c>
    </row>
    <row r="385" spans="10:12">
      <c r="J385" s="153">
        <f>'[1]Z04 支出决算表(财决04表)'!$A384</f>
        <v>0</v>
      </c>
      <c r="K385" s="154">
        <f>'[1]Z04 支出决算表(财决04表)'!$E384</f>
        <v>0</v>
      </c>
      <c r="L385" s="128" t="str">
        <f t="shared" si="10"/>
        <v/>
      </c>
    </row>
    <row r="386" spans="10:12">
      <c r="J386" s="153">
        <f>'[1]Z04 支出决算表(财决04表)'!$A385</f>
        <v>0</v>
      </c>
      <c r="K386" s="154">
        <f>'[1]Z04 支出决算表(财决04表)'!$E385</f>
        <v>0</v>
      </c>
      <c r="L386" s="128" t="str">
        <f t="shared" si="10"/>
        <v/>
      </c>
    </row>
    <row r="387" spans="10:12">
      <c r="J387" s="153">
        <f>'[1]Z04 支出决算表(财决04表)'!$A386</f>
        <v>0</v>
      </c>
      <c r="K387" s="154">
        <f>'[1]Z04 支出决算表(财决04表)'!$E386</f>
        <v>0</v>
      </c>
      <c r="L387" s="128" t="str">
        <f t="shared" si="10"/>
        <v/>
      </c>
    </row>
    <row r="388" spans="10:12">
      <c r="J388" s="153">
        <f>'[1]Z04 支出决算表(财决04表)'!$A387</f>
        <v>0</v>
      </c>
      <c r="K388" s="154">
        <f>'[1]Z04 支出决算表(财决04表)'!$E387</f>
        <v>0</v>
      </c>
      <c r="L388" s="128" t="str">
        <f t="shared" si="10"/>
        <v/>
      </c>
    </row>
    <row r="389" spans="10:12">
      <c r="J389" s="153">
        <f>'[1]Z04 支出决算表(财决04表)'!$A388</f>
        <v>0</v>
      </c>
      <c r="K389" s="154">
        <f>'[1]Z04 支出决算表(财决04表)'!$E388</f>
        <v>0</v>
      </c>
      <c r="L389" s="128" t="str">
        <f t="shared" si="10"/>
        <v/>
      </c>
    </row>
    <row r="390" spans="10:12">
      <c r="J390" s="153">
        <f>'[1]Z04 支出决算表(财决04表)'!$A389</f>
        <v>0</v>
      </c>
      <c r="K390" s="154">
        <f>'[1]Z04 支出决算表(财决04表)'!$E389</f>
        <v>0</v>
      </c>
      <c r="L390" s="128" t="str">
        <f t="shared" si="10"/>
        <v/>
      </c>
    </row>
    <row r="391" spans="10:12">
      <c r="J391" s="153">
        <f>'[1]Z04 支出决算表(财决04表)'!$A390</f>
        <v>0</v>
      </c>
      <c r="K391" s="154">
        <f>'[1]Z04 支出决算表(财决04表)'!$E390</f>
        <v>0</v>
      </c>
      <c r="L391" s="128" t="str">
        <f t="shared" si="10"/>
        <v/>
      </c>
    </row>
    <row r="392" spans="10:12">
      <c r="J392" s="153">
        <f>'[1]Z04 支出决算表(财决04表)'!$A391</f>
        <v>0</v>
      </c>
      <c r="K392" s="154">
        <f>'[1]Z04 支出决算表(财决04表)'!$E391</f>
        <v>0</v>
      </c>
      <c r="L392" s="128" t="str">
        <f t="shared" si="10"/>
        <v/>
      </c>
    </row>
    <row r="393" spans="10:12">
      <c r="J393" s="153">
        <f>'[1]Z04 支出决算表(财决04表)'!$A392</f>
        <v>0</v>
      </c>
      <c r="K393" s="154">
        <f>'[1]Z04 支出决算表(财决04表)'!$E392</f>
        <v>0</v>
      </c>
      <c r="L393" s="128" t="str">
        <f t="shared" si="10"/>
        <v/>
      </c>
    </row>
    <row r="394" spans="10:12">
      <c r="J394" s="153">
        <f>'[1]Z04 支出决算表(财决04表)'!$A393</f>
        <v>0</v>
      </c>
      <c r="K394" s="154">
        <f>'[1]Z04 支出决算表(财决04表)'!$E393</f>
        <v>0</v>
      </c>
      <c r="L394" s="128" t="str">
        <f t="shared" si="10"/>
        <v/>
      </c>
    </row>
    <row r="395" spans="10:12">
      <c r="J395" s="153">
        <f>'[1]Z04 支出决算表(财决04表)'!$A394</f>
        <v>0</v>
      </c>
      <c r="K395" s="154">
        <f>'[1]Z04 支出决算表(财决04表)'!$E394</f>
        <v>0</v>
      </c>
      <c r="L395" s="128" t="str">
        <f t="shared" si="10"/>
        <v/>
      </c>
    </row>
    <row r="396" spans="10:12">
      <c r="J396" s="153">
        <f>'[1]Z04 支出决算表(财决04表)'!$A395</f>
        <v>0</v>
      </c>
      <c r="K396" s="154">
        <f>'[1]Z04 支出决算表(财决04表)'!$E395</f>
        <v>0</v>
      </c>
      <c r="L396" s="128" t="str">
        <f t="shared" ref="L396:L459" si="11">IF(C396&lt;&gt;"",ROW(),"")</f>
        <v/>
      </c>
    </row>
    <row r="397" spans="10:12">
      <c r="J397" s="153">
        <f>'[1]Z04 支出决算表(财决04表)'!$A396</f>
        <v>0</v>
      </c>
      <c r="K397" s="154">
        <f>'[1]Z04 支出决算表(财决04表)'!$E396</f>
        <v>0</v>
      </c>
      <c r="L397" s="128" t="str">
        <f t="shared" si="11"/>
        <v/>
      </c>
    </row>
    <row r="398" spans="10:12">
      <c r="J398" s="153">
        <f>'[1]Z04 支出决算表(财决04表)'!$A397</f>
        <v>0</v>
      </c>
      <c r="K398" s="154">
        <f>'[1]Z04 支出决算表(财决04表)'!$E397</f>
        <v>0</v>
      </c>
      <c r="L398" s="128" t="str">
        <f t="shared" si="11"/>
        <v/>
      </c>
    </row>
    <row r="399" spans="10:12">
      <c r="J399" s="153">
        <f>'[1]Z04 支出决算表(财决04表)'!$A398</f>
        <v>0</v>
      </c>
      <c r="K399" s="154">
        <f>'[1]Z04 支出决算表(财决04表)'!$E398</f>
        <v>0</v>
      </c>
      <c r="L399" s="128" t="str">
        <f t="shared" si="11"/>
        <v/>
      </c>
    </row>
    <row r="400" spans="10:12">
      <c r="J400" s="153">
        <f>'[1]Z04 支出决算表(财决04表)'!$A399</f>
        <v>0</v>
      </c>
      <c r="K400" s="154">
        <f>'[1]Z04 支出决算表(财决04表)'!$E399</f>
        <v>0</v>
      </c>
      <c r="L400" s="128" t="str">
        <f t="shared" si="11"/>
        <v/>
      </c>
    </row>
    <row r="401" spans="10:12">
      <c r="J401" s="153">
        <f>'[1]Z04 支出决算表(财决04表)'!$A400</f>
        <v>0</v>
      </c>
      <c r="K401" s="154">
        <f>'[1]Z04 支出决算表(财决04表)'!$E400</f>
        <v>0</v>
      </c>
      <c r="L401" s="128" t="str">
        <f t="shared" si="11"/>
        <v/>
      </c>
    </row>
    <row r="402" spans="10:12">
      <c r="J402" s="153">
        <f>'[1]Z04 支出决算表(财决04表)'!$A401</f>
        <v>0</v>
      </c>
      <c r="K402" s="154">
        <f>'[1]Z04 支出决算表(财决04表)'!$E401</f>
        <v>0</v>
      </c>
      <c r="L402" s="128" t="str">
        <f t="shared" si="11"/>
        <v/>
      </c>
    </row>
    <row r="403" spans="10:12">
      <c r="J403" s="153">
        <f>'[1]Z04 支出决算表(财决04表)'!$A402</f>
        <v>0</v>
      </c>
      <c r="K403" s="154">
        <f>'[1]Z04 支出决算表(财决04表)'!$E402</f>
        <v>0</v>
      </c>
      <c r="L403" s="128" t="str">
        <f t="shared" si="11"/>
        <v/>
      </c>
    </row>
    <row r="404" spans="10:12">
      <c r="J404" s="153">
        <f>'[1]Z04 支出决算表(财决04表)'!$A403</f>
        <v>0</v>
      </c>
      <c r="K404" s="154">
        <f>'[1]Z04 支出决算表(财决04表)'!$E403</f>
        <v>0</v>
      </c>
      <c r="L404" s="128" t="str">
        <f t="shared" si="11"/>
        <v/>
      </c>
    </row>
    <row r="405" spans="10:12">
      <c r="J405" s="153">
        <f>'[1]Z04 支出决算表(财决04表)'!$A404</f>
        <v>0</v>
      </c>
      <c r="K405" s="154">
        <f>'[1]Z04 支出决算表(财决04表)'!$E404</f>
        <v>0</v>
      </c>
      <c r="L405" s="128" t="str">
        <f t="shared" si="11"/>
        <v/>
      </c>
    </row>
    <row r="406" spans="10:12">
      <c r="J406" s="153">
        <f>'[1]Z04 支出决算表(财决04表)'!$A405</f>
        <v>0</v>
      </c>
      <c r="K406" s="154">
        <f>'[1]Z04 支出决算表(财决04表)'!$E405</f>
        <v>0</v>
      </c>
      <c r="L406" s="128" t="str">
        <f t="shared" si="11"/>
        <v/>
      </c>
    </row>
    <row r="407" spans="10:12">
      <c r="J407" s="153">
        <f>'[1]Z04 支出决算表(财决04表)'!$A406</f>
        <v>0</v>
      </c>
      <c r="K407" s="154">
        <f>'[1]Z04 支出决算表(财决04表)'!$E406</f>
        <v>0</v>
      </c>
      <c r="L407" s="128" t="str">
        <f t="shared" si="11"/>
        <v/>
      </c>
    </row>
    <row r="408" spans="10:12">
      <c r="J408" s="153">
        <f>'[1]Z04 支出决算表(财决04表)'!$A407</f>
        <v>0</v>
      </c>
      <c r="K408" s="154">
        <f>'[1]Z04 支出决算表(财决04表)'!$E407</f>
        <v>0</v>
      </c>
      <c r="L408" s="128" t="str">
        <f t="shared" si="11"/>
        <v/>
      </c>
    </row>
    <row r="409" spans="10:12">
      <c r="J409" s="153">
        <f>'[1]Z04 支出决算表(财决04表)'!$A408</f>
        <v>0</v>
      </c>
      <c r="K409" s="154">
        <f>'[1]Z04 支出决算表(财决04表)'!$E408</f>
        <v>0</v>
      </c>
      <c r="L409" s="128" t="str">
        <f t="shared" si="11"/>
        <v/>
      </c>
    </row>
    <row r="410" spans="10:12">
      <c r="J410" s="153">
        <f>'[1]Z04 支出决算表(财决04表)'!$A409</f>
        <v>0</v>
      </c>
      <c r="K410" s="154">
        <f>'[1]Z04 支出决算表(财决04表)'!$E409</f>
        <v>0</v>
      </c>
      <c r="L410" s="128" t="str">
        <f t="shared" si="11"/>
        <v/>
      </c>
    </row>
    <row r="411" spans="10:12">
      <c r="J411" s="153">
        <f>'[1]Z04 支出决算表(财决04表)'!$A410</f>
        <v>0</v>
      </c>
      <c r="K411" s="154">
        <f>'[1]Z04 支出决算表(财决04表)'!$E410</f>
        <v>0</v>
      </c>
      <c r="L411" s="128" t="str">
        <f t="shared" si="11"/>
        <v/>
      </c>
    </row>
    <row r="412" spans="10:12">
      <c r="J412" s="153">
        <f>'[1]Z04 支出决算表(财决04表)'!$A411</f>
        <v>0</v>
      </c>
      <c r="K412" s="154">
        <f>'[1]Z04 支出决算表(财决04表)'!$E411</f>
        <v>0</v>
      </c>
      <c r="L412" s="128" t="str">
        <f t="shared" si="11"/>
        <v/>
      </c>
    </row>
    <row r="413" spans="10:12">
      <c r="J413" s="153">
        <f>'[1]Z04 支出决算表(财决04表)'!$A412</f>
        <v>0</v>
      </c>
      <c r="K413" s="154">
        <f>'[1]Z04 支出决算表(财决04表)'!$E412</f>
        <v>0</v>
      </c>
      <c r="L413" s="128" t="str">
        <f t="shared" si="11"/>
        <v/>
      </c>
    </row>
    <row r="414" spans="10:12">
      <c r="J414" s="153">
        <f>'[1]Z04 支出决算表(财决04表)'!$A413</f>
        <v>0</v>
      </c>
      <c r="K414" s="154">
        <f>'[1]Z04 支出决算表(财决04表)'!$E413</f>
        <v>0</v>
      </c>
      <c r="L414" s="128" t="str">
        <f t="shared" si="11"/>
        <v/>
      </c>
    </row>
    <row r="415" spans="10:12">
      <c r="J415" s="153">
        <f>'[1]Z04 支出决算表(财决04表)'!$A414</f>
        <v>0</v>
      </c>
      <c r="K415" s="154">
        <f>'[1]Z04 支出决算表(财决04表)'!$E414</f>
        <v>0</v>
      </c>
      <c r="L415" s="128" t="str">
        <f t="shared" si="11"/>
        <v/>
      </c>
    </row>
    <row r="416" spans="10:12">
      <c r="J416" s="153">
        <f>'[1]Z04 支出决算表(财决04表)'!$A415</f>
        <v>0</v>
      </c>
      <c r="K416" s="154">
        <f>'[1]Z04 支出决算表(财决04表)'!$E415</f>
        <v>0</v>
      </c>
      <c r="L416" s="128" t="str">
        <f t="shared" si="11"/>
        <v/>
      </c>
    </row>
    <row r="417" spans="10:12">
      <c r="J417" s="153">
        <f>'[1]Z04 支出决算表(财决04表)'!$A416</f>
        <v>0</v>
      </c>
      <c r="K417" s="154">
        <f>'[1]Z04 支出决算表(财决04表)'!$E416</f>
        <v>0</v>
      </c>
      <c r="L417" s="128" t="str">
        <f t="shared" si="11"/>
        <v/>
      </c>
    </row>
    <row r="418" spans="10:12">
      <c r="J418" s="153">
        <f>'[1]Z04 支出决算表(财决04表)'!$A417</f>
        <v>0</v>
      </c>
      <c r="K418" s="154">
        <f>'[1]Z04 支出决算表(财决04表)'!$E417</f>
        <v>0</v>
      </c>
      <c r="L418" s="128" t="str">
        <f t="shared" si="11"/>
        <v/>
      </c>
    </row>
    <row r="419" spans="10:12">
      <c r="J419" s="153">
        <f>'[1]Z04 支出决算表(财决04表)'!$A418</f>
        <v>0</v>
      </c>
      <c r="K419" s="154">
        <f>'[1]Z04 支出决算表(财决04表)'!$E418</f>
        <v>0</v>
      </c>
      <c r="L419" s="128" t="str">
        <f t="shared" si="11"/>
        <v/>
      </c>
    </row>
    <row r="420" spans="10:12">
      <c r="J420" s="153">
        <f>'[1]Z04 支出决算表(财决04表)'!$A419</f>
        <v>0</v>
      </c>
      <c r="K420" s="154">
        <f>'[1]Z04 支出决算表(财决04表)'!$E419</f>
        <v>0</v>
      </c>
      <c r="L420" s="128" t="str">
        <f t="shared" si="11"/>
        <v/>
      </c>
    </row>
    <row r="421" spans="10:12">
      <c r="J421" s="153">
        <f>'[1]Z04 支出决算表(财决04表)'!$A420</f>
        <v>0</v>
      </c>
      <c r="K421" s="154">
        <f>'[1]Z04 支出决算表(财决04表)'!$E420</f>
        <v>0</v>
      </c>
      <c r="L421" s="128" t="str">
        <f t="shared" si="11"/>
        <v/>
      </c>
    </row>
    <row r="422" spans="10:12">
      <c r="J422" s="153">
        <f>'[1]Z04 支出决算表(财决04表)'!$A421</f>
        <v>0</v>
      </c>
      <c r="K422" s="154">
        <f>'[1]Z04 支出决算表(财决04表)'!$E421</f>
        <v>0</v>
      </c>
      <c r="L422" s="128" t="str">
        <f t="shared" si="11"/>
        <v/>
      </c>
    </row>
    <row r="423" spans="10:12">
      <c r="J423" s="153">
        <f>'[1]Z04 支出决算表(财决04表)'!$A422</f>
        <v>0</v>
      </c>
      <c r="K423" s="154">
        <f>'[1]Z04 支出决算表(财决04表)'!$E422</f>
        <v>0</v>
      </c>
      <c r="L423" s="128" t="str">
        <f t="shared" si="11"/>
        <v/>
      </c>
    </row>
    <row r="424" spans="10:12">
      <c r="J424" s="153">
        <f>'[1]Z04 支出决算表(财决04表)'!$A423</f>
        <v>0</v>
      </c>
      <c r="K424" s="154">
        <f>'[1]Z04 支出决算表(财决04表)'!$E423</f>
        <v>0</v>
      </c>
      <c r="L424" s="128" t="str">
        <f t="shared" si="11"/>
        <v/>
      </c>
    </row>
    <row r="425" spans="10:12">
      <c r="J425" s="153">
        <f>'[1]Z04 支出决算表(财决04表)'!$A424</f>
        <v>0</v>
      </c>
      <c r="K425" s="154">
        <f>'[1]Z04 支出决算表(财决04表)'!$E424</f>
        <v>0</v>
      </c>
      <c r="L425" s="128" t="str">
        <f t="shared" si="11"/>
        <v/>
      </c>
    </row>
    <row r="426" spans="10:12">
      <c r="J426" s="153">
        <f>'[1]Z04 支出决算表(财决04表)'!$A425</f>
        <v>0</v>
      </c>
      <c r="K426" s="154">
        <f>'[1]Z04 支出决算表(财决04表)'!$E425</f>
        <v>0</v>
      </c>
      <c r="L426" s="128" t="str">
        <f t="shared" si="11"/>
        <v/>
      </c>
    </row>
    <row r="427" spans="10:12">
      <c r="J427" s="153">
        <f>'[1]Z04 支出决算表(财决04表)'!$A426</f>
        <v>0</v>
      </c>
      <c r="K427" s="154">
        <f>'[1]Z04 支出决算表(财决04表)'!$E426</f>
        <v>0</v>
      </c>
      <c r="L427" s="128" t="str">
        <f t="shared" si="11"/>
        <v/>
      </c>
    </row>
    <row r="428" spans="10:12">
      <c r="J428" s="153">
        <f>'[1]Z04 支出决算表(财决04表)'!$A427</f>
        <v>0</v>
      </c>
      <c r="K428" s="154">
        <f>'[1]Z04 支出决算表(财决04表)'!$E427</f>
        <v>0</v>
      </c>
      <c r="L428" s="128" t="str">
        <f t="shared" si="11"/>
        <v/>
      </c>
    </row>
    <row r="429" spans="10:12">
      <c r="J429" s="153">
        <f>'[1]Z04 支出决算表(财决04表)'!$A428</f>
        <v>0</v>
      </c>
      <c r="K429" s="154">
        <f>'[1]Z04 支出决算表(财决04表)'!$E428</f>
        <v>0</v>
      </c>
      <c r="L429" s="128" t="str">
        <f t="shared" si="11"/>
        <v/>
      </c>
    </row>
    <row r="430" spans="10:12">
      <c r="J430" s="153">
        <f>'[1]Z04 支出决算表(财决04表)'!$A429</f>
        <v>0</v>
      </c>
      <c r="K430" s="154">
        <f>'[1]Z04 支出决算表(财决04表)'!$E429</f>
        <v>0</v>
      </c>
      <c r="L430" s="128" t="str">
        <f t="shared" si="11"/>
        <v/>
      </c>
    </row>
    <row r="431" spans="10:12">
      <c r="J431" s="153">
        <f>'[1]Z04 支出决算表(财决04表)'!$A430</f>
        <v>0</v>
      </c>
      <c r="K431" s="154">
        <f>'[1]Z04 支出决算表(财决04表)'!$E430</f>
        <v>0</v>
      </c>
      <c r="L431" s="128" t="str">
        <f t="shared" si="11"/>
        <v/>
      </c>
    </row>
    <row r="432" spans="10:12">
      <c r="J432" s="153">
        <f>'[1]Z04 支出决算表(财决04表)'!$A431</f>
        <v>0</v>
      </c>
      <c r="K432" s="154">
        <f>'[1]Z04 支出决算表(财决04表)'!$E431</f>
        <v>0</v>
      </c>
      <c r="L432" s="128" t="str">
        <f t="shared" si="11"/>
        <v/>
      </c>
    </row>
    <row r="433" spans="10:12">
      <c r="J433" s="153">
        <f>'[1]Z04 支出决算表(财决04表)'!$A432</f>
        <v>0</v>
      </c>
      <c r="K433" s="154">
        <f>'[1]Z04 支出决算表(财决04表)'!$E432</f>
        <v>0</v>
      </c>
      <c r="L433" s="128" t="str">
        <f t="shared" si="11"/>
        <v/>
      </c>
    </row>
    <row r="434" spans="10:12">
      <c r="J434" s="153">
        <f>'[1]Z04 支出决算表(财决04表)'!$A433</f>
        <v>0</v>
      </c>
      <c r="K434" s="154">
        <f>'[1]Z04 支出决算表(财决04表)'!$E433</f>
        <v>0</v>
      </c>
      <c r="L434" s="128" t="str">
        <f t="shared" si="11"/>
        <v/>
      </c>
    </row>
    <row r="435" spans="10:12">
      <c r="J435" s="153">
        <f>'[1]Z04 支出决算表(财决04表)'!$A434</f>
        <v>0</v>
      </c>
      <c r="K435" s="154">
        <f>'[1]Z04 支出决算表(财决04表)'!$E434</f>
        <v>0</v>
      </c>
      <c r="L435" s="128" t="str">
        <f t="shared" si="11"/>
        <v/>
      </c>
    </row>
    <row r="436" spans="10:12">
      <c r="J436" s="153">
        <f>'[1]Z04 支出决算表(财决04表)'!$A435</f>
        <v>0</v>
      </c>
      <c r="K436" s="154">
        <f>'[1]Z04 支出决算表(财决04表)'!$E435</f>
        <v>0</v>
      </c>
      <c r="L436" s="128" t="str">
        <f t="shared" si="11"/>
        <v/>
      </c>
    </row>
    <row r="437" spans="10:12">
      <c r="J437" s="153">
        <f>'[1]Z04 支出决算表(财决04表)'!$A436</f>
        <v>0</v>
      </c>
      <c r="K437" s="154">
        <f>'[1]Z04 支出决算表(财决04表)'!$E436</f>
        <v>0</v>
      </c>
      <c r="L437" s="128" t="str">
        <f t="shared" si="11"/>
        <v/>
      </c>
    </row>
    <row r="438" spans="10:12">
      <c r="J438" s="153">
        <f>'[1]Z04 支出决算表(财决04表)'!$A437</f>
        <v>0</v>
      </c>
      <c r="K438" s="154">
        <f>'[1]Z04 支出决算表(财决04表)'!$E437</f>
        <v>0</v>
      </c>
      <c r="L438" s="128" t="str">
        <f t="shared" si="11"/>
        <v/>
      </c>
    </row>
    <row r="439" spans="10:12">
      <c r="J439" s="153">
        <f>'[1]Z04 支出决算表(财决04表)'!$A438</f>
        <v>0</v>
      </c>
      <c r="K439" s="154">
        <f>'[1]Z04 支出决算表(财决04表)'!$E438</f>
        <v>0</v>
      </c>
      <c r="L439" s="128" t="str">
        <f t="shared" si="11"/>
        <v/>
      </c>
    </row>
    <row r="440" spans="10:12">
      <c r="J440" s="153">
        <f>'[1]Z04 支出决算表(财决04表)'!$A439</f>
        <v>0</v>
      </c>
      <c r="K440" s="154">
        <f>'[1]Z04 支出决算表(财决04表)'!$E439</f>
        <v>0</v>
      </c>
      <c r="L440" s="128" t="str">
        <f t="shared" si="11"/>
        <v/>
      </c>
    </row>
    <row r="441" spans="10:12">
      <c r="J441" s="153">
        <f>'[1]Z04 支出决算表(财决04表)'!$A440</f>
        <v>0</v>
      </c>
      <c r="K441" s="154">
        <f>'[1]Z04 支出决算表(财决04表)'!$E440</f>
        <v>0</v>
      </c>
      <c r="L441" s="128" t="str">
        <f t="shared" si="11"/>
        <v/>
      </c>
    </row>
    <row r="442" spans="10:12">
      <c r="J442" s="153">
        <f>'[1]Z04 支出决算表(财决04表)'!$A441</f>
        <v>0</v>
      </c>
      <c r="K442" s="154">
        <f>'[1]Z04 支出决算表(财决04表)'!$E441</f>
        <v>0</v>
      </c>
      <c r="L442" s="128" t="str">
        <f t="shared" si="11"/>
        <v/>
      </c>
    </row>
    <row r="443" spans="10:12">
      <c r="J443" s="153">
        <f>'[1]Z04 支出决算表(财决04表)'!$A442</f>
        <v>0</v>
      </c>
      <c r="K443" s="154">
        <f>'[1]Z04 支出决算表(财决04表)'!$E442</f>
        <v>0</v>
      </c>
      <c r="L443" s="128" t="str">
        <f t="shared" si="11"/>
        <v/>
      </c>
    </row>
    <row r="444" spans="10:12">
      <c r="J444" s="153">
        <f>'[1]Z04 支出决算表(财决04表)'!$A443</f>
        <v>0</v>
      </c>
      <c r="K444" s="154">
        <f>'[1]Z04 支出决算表(财决04表)'!$E443</f>
        <v>0</v>
      </c>
      <c r="L444" s="128" t="str">
        <f t="shared" si="11"/>
        <v/>
      </c>
    </row>
    <row r="445" spans="10:12">
      <c r="J445" s="153">
        <f>'[1]Z04 支出决算表(财决04表)'!$A444</f>
        <v>0</v>
      </c>
      <c r="K445" s="154">
        <f>'[1]Z04 支出决算表(财决04表)'!$E444</f>
        <v>0</v>
      </c>
      <c r="L445" s="128" t="str">
        <f t="shared" si="11"/>
        <v/>
      </c>
    </row>
    <row r="446" spans="10:12">
      <c r="J446" s="153">
        <f>'[1]Z04 支出决算表(财决04表)'!$A445</f>
        <v>0</v>
      </c>
      <c r="K446" s="154">
        <f>'[1]Z04 支出决算表(财决04表)'!$E445</f>
        <v>0</v>
      </c>
      <c r="L446" s="128" t="str">
        <f t="shared" si="11"/>
        <v/>
      </c>
    </row>
    <row r="447" spans="10:12">
      <c r="J447" s="153">
        <f>'[1]Z04 支出决算表(财决04表)'!$A446</f>
        <v>0</v>
      </c>
      <c r="K447" s="154">
        <f>'[1]Z04 支出决算表(财决04表)'!$E446</f>
        <v>0</v>
      </c>
      <c r="L447" s="128" t="str">
        <f t="shared" si="11"/>
        <v/>
      </c>
    </row>
    <row r="448" spans="10:12">
      <c r="J448" s="153">
        <f>'[1]Z04 支出决算表(财决04表)'!$A447</f>
        <v>0</v>
      </c>
      <c r="K448" s="154">
        <f>'[1]Z04 支出决算表(财决04表)'!$E447</f>
        <v>0</v>
      </c>
      <c r="L448" s="128" t="str">
        <f t="shared" si="11"/>
        <v/>
      </c>
    </row>
    <row r="449" spans="10:12">
      <c r="J449" s="153">
        <f>'[1]Z04 支出决算表(财决04表)'!$A448</f>
        <v>0</v>
      </c>
      <c r="K449" s="154">
        <f>'[1]Z04 支出决算表(财决04表)'!$E448</f>
        <v>0</v>
      </c>
      <c r="L449" s="128" t="str">
        <f t="shared" si="11"/>
        <v/>
      </c>
    </row>
    <row r="450" spans="10:12">
      <c r="J450" s="153">
        <f>'[1]Z04 支出决算表(财决04表)'!$A449</f>
        <v>0</v>
      </c>
      <c r="K450" s="154">
        <f>'[1]Z04 支出决算表(财决04表)'!$E449</f>
        <v>0</v>
      </c>
      <c r="L450" s="128" t="str">
        <f t="shared" si="11"/>
        <v/>
      </c>
    </row>
    <row r="451" spans="10:12">
      <c r="J451" s="153">
        <f>'[1]Z04 支出决算表(财决04表)'!$A450</f>
        <v>0</v>
      </c>
      <c r="K451" s="154">
        <f>'[1]Z04 支出决算表(财决04表)'!$E450</f>
        <v>0</v>
      </c>
      <c r="L451" s="128" t="str">
        <f t="shared" si="11"/>
        <v/>
      </c>
    </row>
    <row r="452" spans="10:12">
      <c r="J452" s="153">
        <f>'[1]Z04 支出决算表(财决04表)'!$A451</f>
        <v>0</v>
      </c>
      <c r="K452" s="154">
        <f>'[1]Z04 支出决算表(财决04表)'!$E451</f>
        <v>0</v>
      </c>
      <c r="L452" s="128" t="str">
        <f t="shared" si="11"/>
        <v/>
      </c>
    </row>
    <row r="453" spans="10:12">
      <c r="J453" s="153">
        <f>'[1]Z04 支出决算表(财决04表)'!$A452</f>
        <v>0</v>
      </c>
      <c r="K453" s="154">
        <f>'[1]Z04 支出决算表(财决04表)'!$E452</f>
        <v>0</v>
      </c>
      <c r="L453" s="128" t="str">
        <f t="shared" si="11"/>
        <v/>
      </c>
    </row>
    <row r="454" spans="10:12">
      <c r="J454" s="153">
        <f>'[1]Z04 支出决算表(财决04表)'!$A453</f>
        <v>0</v>
      </c>
      <c r="K454" s="154">
        <f>'[1]Z04 支出决算表(财决04表)'!$E453</f>
        <v>0</v>
      </c>
      <c r="L454" s="128" t="str">
        <f t="shared" si="11"/>
        <v/>
      </c>
    </row>
    <row r="455" spans="10:12">
      <c r="J455" s="153">
        <f>'[1]Z04 支出决算表(财决04表)'!$A454</f>
        <v>0</v>
      </c>
      <c r="K455" s="154">
        <f>'[1]Z04 支出决算表(财决04表)'!$E454</f>
        <v>0</v>
      </c>
      <c r="L455" s="128" t="str">
        <f t="shared" si="11"/>
        <v/>
      </c>
    </row>
    <row r="456" spans="10:12">
      <c r="J456" s="153">
        <f>'[1]Z04 支出决算表(财决04表)'!$A455</f>
        <v>0</v>
      </c>
      <c r="K456" s="154">
        <f>'[1]Z04 支出决算表(财决04表)'!$E455</f>
        <v>0</v>
      </c>
      <c r="L456" s="128" t="str">
        <f t="shared" si="11"/>
        <v/>
      </c>
    </row>
    <row r="457" spans="10:12">
      <c r="J457" s="153">
        <f>'[1]Z04 支出决算表(财决04表)'!$A456</f>
        <v>0</v>
      </c>
      <c r="K457" s="154">
        <f>'[1]Z04 支出决算表(财决04表)'!$E456</f>
        <v>0</v>
      </c>
      <c r="L457" s="128" t="str">
        <f t="shared" si="11"/>
        <v/>
      </c>
    </row>
    <row r="458" spans="10:12">
      <c r="J458" s="153">
        <f>'[1]Z04 支出决算表(财决04表)'!$A457</f>
        <v>0</v>
      </c>
      <c r="K458" s="154">
        <f>'[1]Z04 支出决算表(财决04表)'!$E457</f>
        <v>0</v>
      </c>
      <c r="L458" s="128" t="str">
        <f t="shared" si="11"/>
        <v/>
      </c>
    </row>
    <row r="459" spans="10:12">
      <c r="J459" s="153">
        <f>'[1]Z04 支出决算表(财决04表)'!$A458</f>
        <v>0</v>
      </c>
      <c r="K459" s="154">
        <f>'[1]Z04 支出决算表(财决04表)'!$E458</f>
        <v>0</v>
      </c>
      <c r="L459" s="128" t="str">
        <f t="shared" si="11"/>
        <v/>
      </c>
    </row>
    <row r="460" spans="10:12">
      <c r="J460" s="153">
        <f>'[1]Z04 支出决算表(财决04表)'!$A459</f>
        <v>0</v>
      </c>
      <c r="K460" s="154">
        <f>'[1]Z04 支出决算表(财决04表)'!$E459</f>
        <v>0</v>
      </c>
      <c r="L460" s="128" t="str">
        <f t="shared" ref="L460:L500" si="12">IF(C460&lt;&gt;"",ROW(),"")</f>
        <v/>
      </c>
    </row>
    <row r="461" spans="10:12">
      <c r="J461" s="153">
        <f>'[1]Z04 支出决算表(财决04表)'!$A460</f>
        <v>0</v>
      </c>
      <c r="K461" s="154">
        <f>'[1]Z04 支出决算表(财决04表)'!$E460</f>
        <v>0</v>
      </c>
      <c r="L461" s="128" t="str">
        <f t="shared" si="12"/>
        <v/>
      </c>
    </row>
    <row r="462" spans="10:12">
      <c r="J462" s="153">
        <f>'[1]Z04 支出决算表(财决04表)'!$A461</f>
        <v>0</v>
      </c>
      <c r="K462" s="154">
        <f>'[1]Z04 支出决算表(财决04表)'!$E461</f>
        <v>0</v>
      </c>
      <c r="L462" s="128" t="str">
        <f t="shared" si="12"/>
        <v/>
      </c>
    </row>
    <row r="463" spans="10:12">
      <c r="J463" s="153">
        <f>'[1]Z04 支出决算表(财决04表)'!$A462</f>
        <v>0</v>
      </c>
      <c r="K463" s="154">
        <f>'[1]Z04 支出决算表(财决04表)'!$E462</f>
        <v>0</v>
      </c>
      <c r="L463" s="128" t="str">
        <f t="shared" si="12"/>
        <v/>
      </c>
    </row>
    <row r="464" spans="10:12">
      <c r="J464" s="153">
        <f>'[1]Z04 支出决算表(财决04表)'!$A463</f>
        <v>0</v>
      </c>
      <c r="K464" s="154">
        <f>'[1]Z04 支出决算表(财决04表)'!$E463</f>
        <v>0</v>
      </c>
      <c r="L464" s="128" t="str">
        <f t="shared" si="12"/>
        <v/>
      </c>
    </row>
    <row r="465" spans="10:12">
      <c r="J465" s="153">
        <f>'[1]Z04 支出决算表(财决04表)'!$A464</f>
        <v>0</v>
      </c>
      <c r="K465" s="154">
        <f>'[1]Z04 支出决算表(财决04表)'!$E464</f>
        <v>0</v>
      </c>
      <c r="L465" s="128" t="str">
        <f t="shared" si="12"/>
        <v/>
      </c>
    </row>
    <row r="466" spans="10:12">
      <c r="J466" s="153">
        <f>'[1]Z04 支出决算表(财决04表)'!$A465</f>
        <v>0</v>
      </c>
      <c r="K466" s="154">
        <f>'[1]Z04 支出决算表(财决04表)'!$E465</f>
        <v>0</v>
      </c>
      <c r="L466" s="128" t="str">
        <f t="shared" si="12"/>
        <v/>
      </c>
    </row>
    <row r="467" spans="10:12">
      <c r="J467" s="153">
        <f>'[1]Z04 支出决算表(财决04表)'!$A466</f>
        <v>0</v>
      </c>
      <c r="K467" s="154">
        <f>'[1]Z04 支出决算表(财决04表)'!$E466</f>
        <v>0</v>
      </c>
      <c r="L467" s="128" t="str">
        <f t="shared" si="12"/>
        <v/>
      </c>
    </row>
    <row r="468" spans="10:12">
      <c r="J468" s="153">
        <f>'[1]Z04 支出决算表(财决04表)'!$A467</f>
        <v>0</v>
      </c>
      <c r="K468" s="154">
        <f>'[1]Z04 支出决算表(财决04表)'!$E467</f>
        <v>0</v>
      </c>
      <c r="L468" s="128" t="str">
        <f t="shared" si="12"/>
        <v/>
      </c>
    </row>
    <row r="469" spans="10:12">
      <c r="J469" s="153">
        <f>'[1]Z04 支出决算表(财决04表)'!$A468</f>
        <v>0</v>
      </c>
      <c r="K469" s="154">
        <f>'[1]Z04 支出决算表(财决04表)'!$E468</f>
        <v>0</v>
      </c>
      <c r="L469" s="128" t="str">
        <f t="shared" si="12"/>
        <v/>
      </c>
    </row>
    <row r="470" spans="10:12">
      <c r="J470" s="153">
        <f>'[1]Z04 支出决算表(财决04表)'!$A469</f>
        <v>0</v>
      </c>
      <c r="K470" s="154">
        <f>'[1]Z04 支出决算表(财决04表)'!$E469</f>
        <v>0</v>
      </c>
      <c r="L470" s="128" t="str">
        <f t="shared" si="12"/>
        <v/>
      </c>
    </row>
    <row r="471" spans="10:12">
      <c r="J471" s="153">
        <f>'[1]Z04 支出决算表(财决04表)'!$A470</f>
        <v>0</v>
      </c>
      <c r="K471" s="154">
        <f>'[1]Z04 支出决算表(财决04表)'!$E470</f>
        <v>0</v>
      </c>
      <c r="L471" s="128" t="str">
        <f t="shared" si="12"/>
        <v/>
      </c>
    </row>
    <row r="472" spans="10:12">
      <c r="J472" s="153">
        <f>'[1]Z04 支出决算表(财决04表)'!$A471</f>
        <v>0</v>
      </c>
      <c r="K472" s="154">
        <f>'[1]Z04 支出决算表(财决04表)'!$E471</f>
        <v>0</v>
      </c>
      <c r="L472" s="128" t="str">
        <f t="shared" si="12"/>
        <v/>
      </c>
    </row>
    <row r="473" spans="10:12">
      <c r="J473" s="153">
        <f>'[1]Z04 支出决算表(财决04表)'!$A472</f>
        <v>0</v>
      </c>
      <c r="K473" s="154">
        <f>'[1]Z04 支出决算表(财决04表)'!$E472</f>
        <v>0</v>
      </c>
      <c r="L473" s="128" t="str">
        <f t="shared" si="12"/>
        <v/>
      </c>
    </row>
    <row r="474" spans="10:12">
      <c r="J474" s="153">
        <f>'[1]Z04 支出决算表(财决04表)'!$A473</f>
        <v>0</v>
      </c>
      <c r="K474" s="154">
        <f>'[1]Z04 支出决算表(财决04表)'!$E473</f>
        <v>0</v>
      </c>
      <c r="L474" s="128" t="str">
        <f t="shared" si="12"/>
        <v/>
      </c>
    </row>
    <row r="475" spans="10:12">
      <c r="J475" s="153">
        <f>'[1]Z04 支出决算表(财决04表)'!$A474</f>
        <v>0</v>
      </c>
      <c r="K475" s="154">
        <f>'[1]Z04 支出决算表(财决04表)'!$E474</f>
        <v>0</v>
      </c>
      <c r="L475" s="128" t="str">
        <f t="shared" si="12"/>
        <v/>
      </c>
    </row>
    <row r="476" spans="10:12">
      <c r="J476" s="153">
        <f>'[1]Z04 支出决算表(财决04表)'!$A475</f>
        <v>0</v>
      </c>
      <c r="K476" s="154">
        <f>'[1]Z04 支出决算表(财决04表)'!$E475</f>
        <v>0</v>
      </c>
      <c r="L476" s="128" t="str">
        <f t="shared" si="12"/>
        <v/>
      </c>
    </row>
    <row r="477" spans="10:12">
      <c r="J477" s="153">
        <f>'[1]Z04 支出决算表(财决04表)'!$A476</f>
        <v>0</v>
      </c>
      <c r="K477" s="154">
        <f>'[1]Z04 支出决算表(财决04表)'!$E476</f>
        <v>0</v>
      </c>
      <c r="L477" s="128" t="str">
        <f t="shared" si="12"/>
        <v/>
      </c>
    </row>
    <row r="478" spans="10:12">
      <c r="J478" s="153">
        <f>'[1]Z04 支出决算表(财决04表)'!$A477</f>
        <v>0</v>
      </c>
      <c r="K478" s="154">
        <f>'[1]Z04 支出决算表(财决04表)'!$E477</f>
        <v>0</v>
      </c>
      <c r="L478" s="128" t="str">
        <f t="shared" si="12"/>
        <v/>
      </c>
    </row>
    <row r="479" spans="10:12">
      <c r="J479" s="153">
        <f>'[1]Z04 支出决算表(财决04表)'!$A478</f>
        <v>0</v>
      </c>
      <c r="K479" s="154">
        <f>'[1]Z04 支出决算表(财决04表)'!$E478</f>
        <v>0</v>
      </c>
      <c r="L479" s="128" t="str">
        <f t="shared" si="12"/>
        <v/>
      </c>
    </row>
    <row r="480" spans="10:12">
      <c r="J480" s="153">
        <f>'[1]Z04 支出决算表(财决04表)'!$A479</f>
        <v>0</v>
      </c>
      <c r="K480" s="154">
        <f>'[1]Z04 支出决算表(财决04表)'!$E479</f>
        <v>0</v>
      </c>
      <c r="L480" s="128" t="str">
        <f t="shared" si="12"/>
        <v/>
      </c>
    </row>
    <row r="481" spans="10:12">
      <c r="J481" s="153">
        <f>'[1]Z04 支出决算表(财决04表)'!$A480</f>
        <v>0</v>
      </c>
      <c r="K481" s="154">
        <f>'[1]Z04 支出决算表(财决04表)'!$E480</f>
        <v>0</v>
      </c>
      <c r="L481" s="128" t="str">
        <f t="shared" si="12"/>
        <v/>
      </c>
    </row>
    <row r="482" spans="10:12">
      <c r="J482" s="153">
        <f>'[1]Z04 支出决算表(财决04表)'!$A481</f>
        <v>0</v>
      </c>
      <c r="K482" s="154">
        <f>'[1]Z04 支出决算表(财决04表)'!$E481</f>
        <v>0</v>
      </c>
      <c r="L482" s="128" t="str">
        <f t="shared" si="12"/>
        <v/>
      </c>
    </row>
    <row r="483" spans="10:12">
      <c r="J483" s="153">
        <f>'[1]Z04 支出决算表(财决04表)'!$A482</f>
        <v>0</v>
      </c>
      <c r="K483" s="154">
        <f>'[1]Z04 支出决算表(财决04表)'!$E482</f>
        <v>0</v>
      </c>
      <c r="L483" s="128" t="str">
        <f t="shared" si="12"/>
        <v/>
      </c>
    </row>
    <row r="484" spans="10:12">
      <c r="J484" s="153">
        <f>'[1]Z04 支出决算表(财决04表)'!$A483</f>
        <v>0</v>
      </c>
      <c r="K484" s="154">
        <f>'[1]Z04 支出决算表(财决04表)'!$E483</f>
        <v>0</v>
      </c>
      <c r="L484" s="128" t="str">
        <f t="shared" si="12"/>
        <v/>
      </c>
    </row>
    <row r="485" spans="10:12">
      <c r="J485" s="153">
        <f>'[1]Z04 支出决算表(财决04表)'!$A484</f>
        <v>0</v>
      </c>
      <c r="K485" s="154">
        <f>'[1]Z04 支出决算表(财决04表)'!$E484</f>
        <v>0</v>
      </c>
      <c r="L485" s="128" t="str">
        <f t="shared" si="12"/>
        <v/>
      </c>
    </row>
    <row r="486" spans="10:12">
      <c r="J486" s="153">
        <f>'[1]Z04 支出决算表(财决04表)'!$A485</f>
        <v>0</v>
      </c>
      <c r="K486" s="154">
        <f>'[1]Z04 支出决算表(财决04表)'!$E485</f>
        <v>0</v>
      </c>
      <c r="L486" s="128" t="str">
        <f t="shared" si="12"/>
        <v/>
      </c>
    </row>
    <row r="487" spans="10:12">
      <c r="J487" s="153">
        <f>'[1]Z04 支出决算表(财决04表)'!$A486</f>
        <v>0</v>
      </c>
      <c r="K487" s="154">
        <f>'[1]Z04 支出决算表(财决04表)'!$E486</f>
        <v>0</v>
      </c>
      <c r="L487" s="128" t="str">
        <f t="shared" si="12"/>
        <v/>
      </c>
    </row>
    <row r="488" spans="10:12">
      <c r="J488" s="153">
        <f>'[1]Z04 支出决算表(财决04表)'!$A487</f>
        <v>0</v>
      </c>
      <c r="K488" s="154">
        <f>'[1]Z04 支出决算表(财决04表)'!$E487</f>
        <v>0</v>
      </c>
      <c r="L488" s="128" t="str">
        <f t="shared" si="12"/>
        <v/>
      </c>
    </row>
    <row r="489" spans="10:12">
      <c r="J489" s="153">
        <f>'[1]Z04 支出决算表(财决04表)'!$A488</f>
        <v>0</v>
      </c>
      <c r="K489" s="154">
        <f>'[1]Z04 支出决算表(财决04表)'!$E488</f>
        <v>0</v>
      </c>
      <c r="L489" s="128" t="str">
        <f t="shared" si="12"/>
        <v/>
      </c>
    </row>
    <row r="490" spans="10:12">
      <c r="J490" s="153">
        <f>'[1]Z04 支出决算表(财决04表)'!$A489</f>
        <v>0</v>
      </c>
      <c r="K490" s="154">
        <f>'[1]Z04 支出决算表(财决04表)'!$E489</f>
        <v>0</v>
      </c>
      <c r="L490" s="128" t="str">
        <f t="shared" si="12"/>
        <v/>
      </c>
    </row>
    <row r="491" spans="10:12">
      <c r="J491" s="153">
        <f>'[1]Z04 支出决算表(财决04表)'!$A490</f>
        <v>0</v>
      </c>
      <c r="K491" s="154">
        <f>'[1]Z04 支出决算表(财决04表)'!$E490</f>
        <v>0</v>
      </c>
      <c r="L491" s="128" t="str">
        <f t="shared" si="12"/>
        <v/>
      </c>
    </row>
    <row r="492" spans="10:12">
      <c r="J492" s="153">
        <f>'[1]Z04 支出决算表(财决04表)'!$A491</f>
        <v>0</v>
      </c>
      <c r="K492" s="154">
        <f>'[1]Z04 支出决算表(财决04表)'!$E491</f>
        <v>0</v>
      </c>
      <c r="L492" s="128" t="str">
        <f t="shared" si="12"/>
        <v/>
      </c>
    </row>
    <row r="493" spans="10:12">
      <c r="J493" s="153">
        <f>'[1]Z04 支出决算表(财决04表)'!$A492</f>
        <v>0</v>
      </c>
      <c r="K493" s="154">
        <f>'[1]Z04 支出决算表(财决04表)'!$E492</f>
        <v>0</v>
      </c>
      <c r="L493" s="128" t="str">
        <f t="shared" si="12"/>
        <v/>
      </c>
    </row>
    <row r="494" spans="10:12">
      <c r="J494" s="153">
        <f>'[1]Z04 支出决算表(财决04表)'!$A493</f>
        <v>0</v>
      </c>
      <c r="K494" s="154">
        <f>'[1]Z04 支出决算表(财决04表)'!$E493</f>
        <v>0</v>
      </c>
      <c r="L494" s="128" t="str">
        <f t="shared" si="12"/>
        <v/>
      </c>
    </row>
    <row r="495" spans="10:12">
      <c r="J495" s="153">
        <f>'[1]Z04 支出决算表(财决04表)'!$A494</f>
        <v>0</v>
      </c>
      <c r="K495" s="154">
        <f>'[1]Z04 支出决算表(财决04表)'!$E494</f>
        <v>0</v>
      </c>
      <c r="L495" s="128" t="str">
        <f t="shared" si="12"/>
        <v/>
      </c>
    </row>
    <row r="496" spans="10:12">
      <c r="J496" s="153">
        <f>'[1]Z04 支出决算表(财决04表)'!$A495</f>
        <v>0</v>
      </c>
      <c r="K496" s="154">
        <f>'[1]Z04 支出决算表(财决04表)'!$E495</f>
        <v>0</v>
      </c>
      <c r="L496" s="128" t="str">
        <f t="shared" si="12"/>
        <v/>
      </c>
    </row>
    <row r="497" spans="10:12">
      <c r="J497" s="153">
        <f>'[1]Z04 支出决算表(财决04表)'!$A496</f>
        <v>0</v>
      </c>
      <c r="K497" s="154">
        <f>'[1]Z04 支出决算表(财决04表)'!$E496</f>
        <v>0</v>
      </c>
      <c r="L497" s="128" t="str">
        <f t="shared" si="12"/>
        <v/>
      </c>
    </row>
    <row r="498" spans="10:12">
      <c r="J498" s="153">
        <f>'[1]Z04 支出决算表(财决04表)'!$A497</f>
        <v>0</v>
      </c>
      <c r="K498" s="154">
        <f>'[1]Z04 支出决算表(财决04表)'!$E497</f>
        <v>0</v>
      </c>
      <c r="L498" s="128" t="str">
        <f t="shared" si="12"/>
        <v/>
      </c>
    </row>
    <row r="499" spans="10:12">
      <c r="J499" s="153">
        <f>'[1]Z04 支出决算表(财决04表)'!$A498</f>
        <v>0</v>
      </c>
      <c r="K499" s="154">
        <f>'[1]Z04 支出决算表(财决04表)'!$E498</f>
        <v>0</v>
      </c>
      <c r="L499" s="128" t="str">
        <f t="shared" si="12"/>
        <v/>
      </c>
    </row>
    <row r="500" spans="10:12">
      <c r="J500" s="153">
        <f>'[1]Z04 支出决算表(财决04表)'!$A499</f>
        <v>0</v>
      </c>
      <c r="K500" s="154">
        <f>'[1]Z04 支出决算表(财决04表)'!$E499</f>
        <v>0</v>
      </c>
      <c r="L500" s="128" t="str">
        <f t="shared" si="12"/>
        <v/>
      </c>
    </row>
    <row r="501" spans="10:10">
      <c r="J501" s="153"/>
    </row>
    <row r="502" spans="10:10">
      <c r="J502" s="153"/>
    </row>
    <row r="503" spans="10:10">
      <c r="J503" s="153"/>
    </row>
  </sheetData>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ignoredErrors>
    <ignoredError sqref="D9:I9"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39"/>
  <sheetViews>
    <sheetView workbookViewId="0">
      <selection activeCell="H11" sqref="H11"/>
    </sheetView>
  </sheetViews>
  <sheetFormatPr defaultColWidth="9" defaultRowHeight="14.25"/>
  <cols>
    <col min="1" max="1" width="30" style="5" customWidth="1"/>
    <col min="2" max="2" width="4" style="5" customWidth="1"/>
    <col min="3" max="3" width="12.625" style="5" customWidth="1"/>
    <col min="4" max="4" width="34.25" style="5" customWidth="1"/>
    <col min="5" max="5" width="3.625" style="5" customWidth="1"/>
    <col min="6" max="8" width="12.625" style="5" customWidth="1"/>
    <col min="9" max="10" width="9" style="100"/>
    <col min="11" max="16384" width="9" style="5"/>
  </cols>
  <sheetData>
    <row r="1" s="98" customFormat="1" ht="18" customHeight="1" spans="1:10">
      <c r="A1" s="101" t="s">
        <v>84</v>
      </c>
      <c r="B1" s="101"/>
      <c r="C1" s="101"/>
      <c r="D1" s="101"/>
      <c r="E1" s="101"/>
      <c r="F1" s="101"/>
      <c r="G1" s="101"/>
      <c r="H1" s="101"/>
      <c r="I1" s="123"/>
      <c r="J1" s="123"/>
    </row>
    <row r="2" ht="9.95" customHeight="1" spans="1:8">
      <c r="A2" s="102"/>
      <c r="B2" s="102"/>
      <c r="C2" s="102"/>
      <c r="D2" s="102"/>
      <c r="E2" s="102"/>
      <c r="F2" s="102"/>
      <c r="G2" s="102"/>
      <c r="H2" s="27" t="s">
        <v>85</v>
      </c>
    </row>
    <row r="3" ht="15" customHeight="1" spans="1:8">
      <c r="A3" s="10" t="str">
        <f>'01收入支出决算总表'!A3</f>
        <v>部门：益阳市信访局</v>
      </c>
      <c r="B3" s="102"/>
      <c r="C3" s="102"/>
      <c r="D3" s="102"/>
      <c r="E3" s="102"/>
      <c r="F3" s="102"/>
      <c r="G3" s="102"/>
      <c r="H3" s="27" t="s">
        <v>5</v>
      </c>
    </row>
    <row r="4" s="47" customFormat="1" ht="15.75" customHeight="1" spans="1:10">
      <c r="A4" s="197" t="s">
        <v>6</v>
      </c>
      <c r="B4" s="103"/>
      <c r="C4" s="103"/>
      <c r="D4" s="197" t="s">
        <v>7</v>
      </c>
      <c r="E4" s="103"/>
      <c r="F4" s="103"/>
      <c r="G4" s="103"/>
      <c r="H4" s="103"/>
      <c r="I4" s="124"/>
      <c r="J4" s="124"/>
    </row>
    <row r="5" s="47" customFormat="1" ht="27" customHeight="1" spans="1:10">
      <c r="A5" s="208" t="s">
        <v>8</v>
      </c>
      <c r="B5" s="208" t="s">
        <v>9</v>
      </c>
      <c r="C5" s="104" t="s">
        <v>86</v>
      </c>
      <c r="D5" s="208" t="s">
        <v>8</v>
      </c>
      <c r="E5" s="208" t="s">
        <v>9</v>
      </c>
      <c r="F5" s="104" t="s">
        <v>48</v>
      </c>
      <c r="G5" s="105" t="s">
        <v>87</v>
      </c>
      <c r="H5" s="105" t="s">
        <v>88</v>
      </c>
      <c r="I5" s="124"/>
      <c r="J5" s="124"/>
    </row>
    <row r="6" s="47" customFormat="1" ht="12" customHeight="1" spans="1:10">
      <c r="A6" s="197" t="s">
        <v>11</v>
      </c>
      <c r="B6" s="103"/>
      <c r="C6" s="197" t="s">
        <v>12</v>
      </c>
      <c r="D6" s="197" t="s">
        <v>11</v>
      </c>
      <c r="E6" s="103"/>
      <c r="F6" s="106">
        <v>2</v>
      </c>
      <c r="G6" s="106">
        <v>3</v>
      </c>
      <c r="H6" s="106">
        <v>4</v>
      </c>
      <c r="I6" s="124"/>
      <c r="J6" s="124"/>
    </row>
    <row r="7" s="47" customFormat="1" ht="12" customHeight="1" spans="1:10">
      <c r="A7" s="200" t="s">
        <v>89</v>
      </c>
      <c r="B7" s="198" t="s">
        <v>12</v>
      </c>
      <c r="C7" s="109">
        <f>'[1]Z01_1 财政拨款收入支出决算总表(财决01-1表)'!$E$8</f>
        <v>621.36</v>
      </c>
      <c r="D7" s="110" t="str">
        <f ca="1" t="array" ref="D7">INDEX('[1]Z01_1 财政拨款收入支出决算总表(财决01-1表)'!F$1:F$65536,SMALL(IF('[1]Z01_1 财政拨款收入支出决算总表(财决01-1表)'!$N$8:$N$30&gt;0,ROW($7:$29),4^8),ROW('[1]Z01_1 财政拨款收入支出决算总表(财决01-1表)'!F1)))&amp;""</f>
        <v>栏    次</v>
      </c>
      <c r="E7" s="111">
        <v>31</v>
      </c>
      <c r="F7" s="112" t="str">
        <f ca="1">IF(ISERROR(VLOOKUP(D7,'[1]Z01_1 财政拨款收入支出决算总表(财决01-1表)'!$F$8:$P$30,9,FALSE)),"",VLOOKUP(D7,'[1]Z01_1 财政拨款收入支出决算总表(财决01-1表)'!$F$8:$P$30,9,FALSE))</f>
        <v/>
      </c>
      <c r="G7" s="112" t="str">
        <f ca="1">IF(ISERROR(VLOOKUP(D7,'[1]Z01_1 财政拨款收入支出决算总表(财决01-1表)'!$F$8:$P$30,10,FALSE)),"",VLOOKUP(D7,'[1]Z01_1 财政拨款收入支出决算总表(财决01-1表)'!$F$8:$P$30,10,FALSE))</f>
        <v/>
      </c>
      <c r="H7" s="113" t="str">
        <f ca="1">IF(ISERROR(VLOOKUP(D7,'[1]Z01_1 财政拨款收入支出决算总表(财决01-1表)'!$F$8:$P$30,11,FALSE)),"",VLOOKUP(D7,'[1]Z01_1 财政拨款收入支出决算总表(财决01-1表)'!$F$8:$P$30,11,FALSE))</f>
        <v/>
      </c>
      <c r="I7" s="124"/>
      <c r="J7" s="124"/>
    </row>
    <row r="8" s="47" customFormat="1" ht="12" customHeight="1" spans="1:10">
      <c r="A8" s="110" t="s">
        <v>90</v>
      </c>
      <c r="B8" s="198" t="s">
        <v>13</v>
      </c>
      <c r="C8" s="109">
        <f>'[1]Z01_1 财政拨款收入支出决算总表(财决01-1表)'!$E$9</f>
        <v>0</v>
      </c>
      <c r="D8" s="110" t="str">
        <f ca="1" t="array" ref="D8">INDEX('[1]Z01_1 财政拨款收入支出决算总表(财决01-1表)'!F$1:F$65536,SMALL(IF('[1]Z01_1 财政拨款收入支出决算总表(财决01-1表)'!$N$8:$N$30&gt;0,ROW($8:$30),4^8),ROW('[1]Z01_1 财政拨款收入支出决算总表(财决01-1表)'!F1)))&amp;""</f>
        <v>一、一般公共服务支出</v>
      </c>
      <c r="E8" s="111">
        <v>32</v>
      </c>
      <c r="F8" s="112">
        <f ca="1">IF(ISERROR(VLOOKUP(D8,'[1]Z01_1 财政拨款收入支出决算总表(财决01-1表)'!$F$8:$P$30,9,FALSE)),"",VLOOKUP(D8,'[1]Z01_1 财政拨款收入支出决算总表(财决01-1表)'!$F$8:$P$30,9,FALSE))</f>
        <v>557.95</v>
      </c>
      <c r="G8" s="112">
        <f ca="1">IF(ISERROR(VLOOKUP(D8,'[1]Z01_1 财政拨款收入支出决算总表(财决01-1表)'!$F$8:$P$30,10,FALSE)),"",VLOOKUP(D8,'[1]Z01_1 财政拨款收入支出决算总表(财决01-1表)'!$F$8:$P$30,10,FALSE))</f>
        <v>557.95</v>
      </c>
      <c r="H8" s="113">
        <f ca="1">IF(ISERROR(VLOOKUP(D8,'[1]Z01_1 财政拨款收入支出决算总表(财决01-1表)'!$F$8:$P$30,11,FALSE)),"",VLOOKUP(D8,'[1]Z01_1 财政拨款收入支出决算总表(财决01-1表)'!$F$8:$P$30,11,FALSE))</f>
        <v>0</v>
      </c>
      <c r="I8" s="124"/>
      <c r="J8" s="124"/>
    </row>
    <row r="9" s="47" customFormat="1" ht="12" customHeight="1" spans="1:10">
      <c r="A9" s="110"/>
      <c r="B9" s="198" t="s">
        <v>17</v>
      </c>
      <c r="C9" s="109"/>
      <c r="D9" s="110" t="str">
        <f ca="1" t="array" ref="D9">INDEX('[1]Z01_1 财政拨款收入支出决算总表(财决01-1表)'!F$1:F$65536,SMALL(IF('[1]Z01_1 财政拨款收入支出决算总表(财决01-1表)'!$N$8:$N$30&gt;0,ROW($8:$30),4^8),ROW('[1]Z01_1 财政拨款收入支出决算总表(财决01-1表)'!F2)))&amp;""</f>
        <v>八、社会保障和就业支出</v>
      </c>
      <c r="E9" s="111">
        <v>33</v>
      </c>
      <c r="F9" s="112">
        <f ca="1">IF(ISERROR(VLOOKUP(D9,'[1]Z01_1 财政拨款收入支出决算总表(财决01-1表)'!$F$8:$P$30,9,FALSE)),"",VLOOKUP(D9,'[1]Z01_1 财政拨款收入支出决算总表(财决01-1表)'!$F$8:$P$30,9,FALSE))</f>
        <v>1.08</v>
      </c>
      <c r="G9" s="112">
        <f ca="1">IF(ISERROR(VLOOKUP(D9,'[1]Z01_1 财政拨款收入支出决算总表(财决01-1表)'!$F$8:$P$30,10,FALSE)),"",VLOOKUP(D9,'[1]Z01_1 财政拨款收入支出决算总表(财决01-1表)'!$F$8:$P$30,10,FALSE))</f>
        <v>1.08</v>
      </c>
      <c r="H9" s="113">
        <f ca="1">IF(ISERROR(VLOOKUP(D9,'[1]Z01_1 财政拨款收入支出决算总表(财决01-1表)'!$F$8:$P$30,11,FALSE)),"",VLOOKUP(D9,'[1]Z01_1 财政拨款收入支出决算总表(财决01-1表)'!$F$8:$P$30,11,FALSE))</f>
        <v>0</v>
      </c>
      <c r="I9" s="124"/>
      <c r="J9" s="124"/>
    </row>
    <row r="10" s="47" customFormat="1" ht="12" customHeight="1" spans="1:10">
      <c r="A10" s="110"/>
      <c r="B10" s="198" t="s">
        <v>19</v>
      </c>
      <c r="C10" s="109"/>
      <c r="D10" s="110" t="str">
        <f ca="1" t="array" ref="D10">INDEX('[1]Z01_1 财政拨款收入支出决算总表(财决01-1表)'!F$1:F$65536,SMALL(IF('[1]Z01_1 财政拨款收入支出决算总表(财决01-1表)'!$N$8:$N$30&gt;0,ROW($8:$30),4^8),ROW('[1]Z01_1 财政拨款收入支出决算总表(财决01-1表)'!F3)))&amp;""</f>
        <v>十九、住房保障支出</v>
      </c>
      <c r="E10" s="111">
        <v>34</v>
      </c>
      <c r="F10" s="112">
        <f ca="1">IF(ISERROR(VLOOKUP(D10,'[1]Z01_1 财政拨款收入支出决算总表(财决01-1表)'!$F$8:$P$30,9,FALSE)),"",VLOOKUP(D10,'[1]Z01_1 财政拨款收入支出决算总表(财决01-1表)'!$F$8:$P$30,9,FALSE))</f>
        <v>16.64</v>
      </c>
      <c r="G10" s="112">
        <f ca="1">IF(ISERROR(VLOOKUP(D10,'[1]Z01_1 财政拨款收入支出决算总表(财决01-1表)'!$F$8:$P$30,10,FALSE)),"",VLOOKUP(D10,'[1]Z01_1 财政拨款收入支出决算总表(财决01-1表)'!$F$8:$P$30,10,FALSE))</f>
        <v>16.64</v>
      </c>
      <c r="H10" s="113">
        <f ca="1">IF(ISERROR(VLOOKUP(D10,'[1]Z01_1 财政拨款收入支出决算总表(财决01-1表)'!$F$8:$P$30,11,FALSE)),"",VLOOKUP(D10,'[1]Z01_1 财政拨款收入支出决算总表(财决01-1表)'!$F$8:$P$30,11,FALSE))</f>
        <v>0</v>
      </c>
      <c r="I10" s="124"/>
      <c r="J10" s="124"/>
    </row>
    <row r="11" s="47" customFormat="1" ht="12" customHeight="1" spans="1:10">
      <c r="A11" s="110"/>
      <c r="B11" s="198" t="s">
        <v>21</v>
      </c>
      <c r="C11" s="109"/>
      <c r="D11" s="110" t="str">
        <f ca="1" t="array" ref="D11">INDEX('[1]Z01_1 财政拨款收入支出决算总表(财决01-1表)'!F$1:F$65536,SMALL(IF('[1]Z01_1 财政拨款收入支出决算总表(财决01-1表)'!$N$8:$N$30&gt;0,ROW($8:$30),4^8),ROW('[1]Z01_1 财政拨款收入支出决算总表(财决01-1表)'!F4)))&amp;""</f>
        <v/>
      </c>
      <c r="E11" s="111">
        <v>35</v>
      </c>
      <c r="F11" s="112" t="str">
        <f ca="1">IF(ISERROR(VLOOKUP(D11,'[1]Z01_1 财政拨款收入支出决算总表(财决01-1表)'!$F$8:$P$30,9,FALSE)),"",VLOOKUP(D11,'[1]Z01_1 财政拨款收入支出决算总表(财决01-1表)'!$F$8:$P$30,9,FALSE))</f>
        <v/>
      </c>
      <c r="G11" s="112" t="str">
        <f ca="1">IF(ISERROR(VLOOKUP(D11,'[1]Z01_1 财政拨款收入支出决算总表(财决01-1表)'!$F$8:$P$30,10,FALSE)),"",VLOOKUP(D11,'[1]Z01_1 财政拨款收入支出决算总表(财决01-1表)'!$F$8:$P$30,10,FALSE))</f>
        <v/>
      </c>
      <c r="H11" s="113" t="str">
        <f ca="1">IF(ISERROR(VLOOKUP(D11,'[1]Z01_1 财政拨款收入支出决算总表(财决01-1表)'!$F$8:$P$30,11,FALSE)),"",VLOOKUP(D11,'[1]Z01_1 财政拨款收入支出决算总表(财决01-1表)'!$F$8:$P$30,11,FALSE))</f>
        <v/>
      </c>
      <c r="I11" s="124"/>
      <c r="J11" s="124"/>
    </row>
    <row r="12" s="47" customFormat="1" ht="12" customHeight="1" spans="1:10">
      <c r="A12" s="110"/>
      <c r="B12" s="198" t="s">
        <v>23</v>
      </c>
      <c r="C12" s="109"/>
      <c r="D12" s="110" t="str">
        <f ca="1" t="array" ref="D12">INDEX('[1]Z01_1 财政拨款收入支出决算总表(财决01-1表)'!F$1:F$65536,SMALL(IF('[1]Z01_1 财政拨款收入支出决算总表(财决01-1表)'!$N$8:$N$30&gt;0,ROW($8:$30),4^8),ROW('[1]Z01_1 财政拨款收入支出决算总表(财决01-1表)'!F5)))&amp;""</f>
        <v/>
      </c>
      <c r="E12" s="111">
        <v>36</v>
      </c>
      <c r="F12" s="112" t="str">
        <f ca="1">IF(ISERROR(VLOOKUP(D12,'[1]Z01_1 财政拨款收入支出决算总表(财决01-1表)'!$F$8:$P$30,9,FALSE)),"",VLOOKUP(D12,'[1]Z01_1 财政拨款收入支出决算总表(财决01-1表)'!$F$8:$P$30,9,FALSE))</f>
        <v/>
      </c>
      <c r="G12" s="112" t="str">
        <f ca="1">IF(ISERROR(VLOOKUP(D12,'[1]Z01_1 财政拨款收入支出决算总表(财决01-1表)'!$F$8:$P$30,10,FALSE)),"",VLOOKUP(D12,'[1]Z01_1 财政拨款收入支出决算总表(财决01-1表)'!$F$8:$P$30,10,FALSE))</f>
        <v/>
      </c>
      <c r="H12" s="113" t="str">
        <f ca="1">IF(ISERROR(VLOOKUP(D12,'[1]Z01_1 财政拨款收入支出决算总表(财决01-1表)'!$F$8:$P$30,11,FALSE)),"",VLOOKUP(D12,'[1]Z01_1 财政拨款收入支出决算总表(财决01-1表)'!$F$8:$P$30,11,FALSE))</f>
        <v/>
      </c>
      <c r="I12" s="124"/>
      <c r="J12" s="124"/>
    </row>
    <row r="13" s="47" customFormat="1" ht="12" customHeight="1" spans="1:10">
      <c r="A13" s="110"/>
      <c r="B13" s="198" t="s">
        <v>24</v>
      </c>
      <c r="C13" s="109"/>
      <c r="D13" s="110" t="str">
        <f ca="1" t="array" ref="D13">INDEX('[1]Z01_1 财政拨款收入支出决算总表(财决01-1表)'!F$1:F$65536,SMALL(IF('[1]Z01_1 财政拨款收入支出决算总表(财决01-1表)'!$N$8:$N$30&gt;0,ROW($8:$30),4^8),ROW('[1]Z01_1 财政拨款收入支出决算总表(财决01-1表)'!F6)))&amp;""</f>
        <v/>
      </c>
      <c r="E13" s="111">
        <v>37</v>
      </c>
      <c r="F13" s="112" t="str">
        <f ca="1">IF(ISERROR(VLOOKUP(D13,'[1]Z01_1 财政拨款收入支出决算总表(财决01-1表)'!$F$8:$P$30,9,FALSE)),"",VLOOKUP(D13,'[1]Z01_1 财政拨款收入支出决算总表(财决01-1表)'!$F$8:$P$30,9,FALSE))</f>
        <v/>
      </c>
      <c r="G13" s="112" t="str">
        <f ca="1">IF(ISERROR(VLOOKUP(D13,'[1]Z01_1 财政拨款收入支出决算总表(财决01-1表)'!$F$8:$P$30,10,FALSE)),"",VLOOKUP(D13,'[1]Z01_1 财政拨款收入支出决算总表(财决01-1表)'!$F$8:$P$30,10,FALSE))</f>
        <v/>
      </c>
      <c r="H13" s="113" t="str">
        <f ca="1">IF(ISERROR(VLOOKUP(D13,'[1]Z01_1 财政拨款收入支出决算总表(财决01-1表)'!$F$8:$P$30,11,FALSE)),"",VLOOKUP(D13,'[1]Z01_1 财政拨款收入支出决算总表(财决01-1表)'!$F$8:$P$30,11,FALSE))</f>
        <v/>
      </c>
      <c r="I13" s="124"/>
      <c r="J13" s="124"/>
    </row>
    <row r="14" s="47" customFormat="1" ht="12" customHeight="1" spans="1:10">
      <c r="A14" s="110"/>
      <c r="B14" s="198" t="s">
        <v>25</v>
      </c>
      <c r="C14" s="109"/>
      <c r="D14" s="110" t="str">
        <f ca="1" t="array" ref="D14">INDEX('[1]Z01_1 财政拨款收入支出决算总表(财决01-1表)'!F$1:F$65536,SMALL(IF('[1]Z01_1 财政拨款收入支出决算总表(财决01-1表)'!$N$8:$N$30&gt;0,ROW($8:$30),4^8),ROW('[1]Z01_1 财政拨款收入支出决算总表(财决01-1表)'!F7)))&amp;""</f>
        <v/>
      </c>
      <c r="E14" s="111">
        <v>38</v>
      </c>
      <c r="F14" s="112" t="str">
        <f ca="1">IF(ISERROR(VLOOKUP(D14,'[1]Z01_1 财政拨款收入支出决算总表(财决01-1表)'!$F$8:$P$30,9,FALSE)),"",VLOOKUP(D14,'[1]Z01_1 财政拨款收入支出决算总表(财决01-1表)'!$F$8:$P$30,9,FALSE))</f>
        <v/>
      </c>
      <c r="G14" s="112" t="str">
        <f ca="1">IF(ISERROR(VLOOKUP(D14,'[1]Z01_1 财政拨款收入支出决算总表(财决01-1表)'!$F$8:$P$30,10,FALSE)),"",VLOOKUP(D14,'[1]Z01_1 财政拨款收入支出决算总表(财决01-1表)'!$F$8:$P$30,10,FALSE))</f>
        <v/>
      </c>
      <c r="H14" s="113" t="str">
        <f ca="1">IF(ISERROR(VLOOKUP(D14,'[1]Z01_1 财政拨款收入支出决算总表(财决01-1表)'!$F$8:$P$30,11,FALSE)),"",VLOOKUP(D14,'[1]Z01_1 财政拨款收入支出决算总表(财决01-1表)'!$F$8:$P$30,11,FALSE))</f>
        <v/>
      </c>
      <c r="I14" s="124"/>
      <c r="J14" s="124"/>
    </row>
    <row r="15" s="47" customFormat="1" ht="12" customHeight="1" spans="1:10">
      <c r="A15" s="110"/>
      <c r="B15" s="198" t="s">
        <v>26</v>
      </c>
      <c r="C15" s="109"/>
      <c r="D15" s="110" t="str">
        <f ca="1" t="array" ref="D15">INDEX('[1]Z01_1 财政拨款收入支出决算总表(财决01-1表)'!F$1:F$65536,SMALL(IF('[1]Z01_1 财政拨款收入支出决算总表(财决01-1表)'!$N$8:$N$30&gt;0,ROW($8:$30),4^8),ROW('[1]Z01_1 财政拨款收入支出决算总表(财决01-1表)'!F8)))&amp;""</f>
        <v/>
      </c>
      <c r="E15" s="111">
        <v>39</v>
      </c>
      <c r="F15" s="112" t="str">
        <f ca="1">IF(ISERROR(VLOOKUP(D15,'[1]Z01_1 财政拨款收入支出决算总表(财决01-1表)'!$F$8:$P$30,9,FALSE)),"",VLOOKUP(D15,'[1]Z01_1 财政拨款收入支出决算总表(财决01-1表)'!$F$8:$P$30,9,FALSE))</f>
        <v/>
      </c>
      <c r="G15" s="112" t="str">
        <f ca="1">IF(ISERROR(VLOOKUP(D15,'[1]Z01_1 财政拨款收入支出决算总表(财决01-1表)'!$F$8:$P$30,10,FALSE)),"",VLOOKUP(D15,'[1]Z01_1 财政拨款收入支出决算总表(财决01-1表)'!$F$8:$P$30,10,FALSE))</f>
        <v/>
      </c>
      <c r="H15" s="113" t="str">
        <f ca="1">IF(ISERROR(VLOOKUP(D15,'[1]Z01_1 财政拨款收入支出决算总表(财决01-1表)'!$F$8:$P$30,11,FALSE)),"",VLOOKUP(D15,'[1]Z01_1 财政拨款收入支出决算总表(财决01-1表)'!$F$8:$P$30,11,FALSE))</f>
        <v/>
      </c>
      <c r="I15" s="124"/>
      <c r="J15" s="124"/>
    </row>
    <row r="16" s="47" customFormat="1" ht="12" customHeight="1" spans="1:10">
      <c r="A16" s="110"/>
      <c r="B16" s="198" t="s">
        <v>27</v>
      </c>
      <c r="C16" s="109"/>
      <c r="D16" s="110" t="str">
        <f ca="1" t="array" ref="D16">INDEX('[1]Z01_1 财政拨款收入支出决算总表(财决01-1表)'!F$1:F$65536,SMALL(IF('[1]Z01_1 财政拨款收入支出决算总表(财决01-1表)'!$N$8:$N$30&gt;0,ROW($8:$30),4^8),ROW('[1]Z01_1 财政拨款收入支出决算总表(财决01-1表)'!F9)))&amp;""</f>
        <v/>
      </c>
      <c r="E16" s="111">
        <v>40</v>
      </c>
      <c r="F16" s="112" t="str">
        <f ca="1">IF(ISERROR(VLOOKUP(D16,'[1]Z01_1 财政拨款收入支出决算总表(财决01-1表)'!$F$8:$P$30,9,FALSE)),"",VLOOKUP(D16,'[1]Z01_1 财政拨款收入支出决算总表(财决01-1表)'!$F$8:$P$30,9,FALSE))</f>
        <v/>
      </c>
      <c r="G16" s="112" t="str">
        <f ca="1">IF(ISERROR(VLOOKUP(D16,'[1]Z01_1 财政拨款收入支出决算总表(财决01-1表)'!$F$8:$P$30,10,FALSE)),"",VLOOKUP(D16,'[1]Z01_1 财政拨款收入支出决算总表(财决01-1表)'!$F$8:$P$30,10,FALSE))</f>
        <v/>
      </c>
      <c r="H16" s="113" t="str">
        <f ca="1">IF(ISERROR(VLOOKUP(D16,'[1]Z01_1 财政拨款收入支出决算总表(财决01-1表)'!$F$8:$P$30,11,FALSE)),"",VLOOKUP(D16,'[1]Z01_1 财政拨款收入支出决算总表(财决01-1表)'!$F$8:$P$30,11,FALSE))</f>
        <v/>
      </c>
      <c r="I16" s="124"/>
      <c r="J16" s="124"/>
    </row>
    <row r="17" s="47" customFormat="1" ht="12" customHeight="1" spans="1:10">
      <c r="A17" s="110"/>
      <c r="B17" s="198" t="s">
        <v>28</v>
      </c>
      <c r="C17" s="109"/>
      <c r="D17" s="110" t="str">
        <f ca="1" t="array" ref="D17">INDEX('[1]Z01_1 财政拨款收入支出决算总表(财决01-1表)'!F$1:F$65536,SMALL(IF('[1]Z01_1 财政拨款收入支出决算总表(财决01-1表)'!$N$8:$N$30&gt;0,ROW($8:$30),4^8),ROW('[1]Z01_1 财政拨款收入支出决算总表(财决01-1表)'!F10)))&amp;""</f>
        <v/>
      </c>
      <c r="E17" s="111">
        <v>41</v>
      </c>
      <c r="F17" s="112" t="str">
        <f ca="1">IF(ISERROR(VLOOKUP(D17,'[1]Z01_1 财政拨款收入支出决算总表(财决01-1表)'!$F$8:$P$30,9,FALSE)),"",VLOOKUP(D17,'[1]Z01_1 财政拨款收入支出决算总表(财决01-1表)'!$F$8:$P$30,9,FALSE))</f>
        <v/>
      </c>
      <c r="G17" s="112" t="str">
        <f ca="1">IF(ISERROR(VLOOKUP(D17,'[1]Z01_1 财政拨款收入支出决算总表(财决01-1表)'!$F$8:$P$30,10,FALSE)),"",VLOOKUP(D17,'[1]Z01_1 财政拨款收入支出决算总表(财决01-1表)'!$F$8:$P$30,10,FALSE))</f>
        <v/>
      </c>
      <c r="H17" s="113" t="str">
        <f ca="1">IF(ISERROR(VLOOKUP(D17,'[1]Z01_1 财政拨款收入支出决算总表(财决01-1表)'!$F$8:$P$30,11,FALSE)),"",VLOOKUP(D17,'[1]Z01_1 财政拨款收入支出决算总表(财决01-1表)'!$F$8:$P$30,11,FALSE))</f>
        <v/>
      </c>
      <c r="I17" s="124"/>
      <c r="J17" s="124"/>
    </row>
    <row r="18" s="47" customFormat="1" ht="12" customHeight="1" spans="1:10">
      <c r="A18" s="110"/>
      <c r="B18" s="198" t="s">
        <v>29</v>
      </c>
      <c r="C18" s="109"/>
      <c r="D18" s="110" t="str">
        <f ca="1" t="array" ref="D18">INDEX('[1]Z01_1 财政拨款收入支出决算总表(财决01-1表)'!F$1:F$65536,SMALL(IF('[1]Z01_1 财政拨款收入支出决算总表(财决01-1表)'!$N$8:$N$30&gt;0,ROW($8:$30),4^8),ROW('[1]Z01_1 财政拨款收入支出决算总表(财决01-1表)'!F11)))&amp;""</f>
        <v/>
      </c>
      <c r="E18" s="111">
        <v>42</v>
      </c>
      <c r="F18" s="112" t="str">
        <f ca="1">IF(ISERROR(VLOOKUP(D18,'[1]Z01_1 财政拨款收入支出决算总表(财决01-1表)'!$F$8:$P$30,9,FALSE)),"",VLOOKUP(D18,'[1]Z01_1 财政拨款收入支出决算总表(财决01-1表)'!$F$8:$P$30,9,FALSE))</f>
        <v/>
      </c>
      <c r="G18" s="112" t="str">
        <f ca="1">IF(ISERROR(VLOOKUP(D18,'[1]Z01_1 财政拨款收入支出决算总表(财决01-1表)'!$F$8:$P$30,10,FALSE)),"",VLOOKUP(D18,'[1]Z01_1 财政拨款收入支出决算总表(财决01-1表)'!$F$8:$P$30,10,FALSE))</f>
        <v/>
      </c>
      <c r="H18" s="113" t="str">
        <f ca="1">IF(ISERROR(VLOOKUP(D18,'[1]Z01_1 财政拨款收入支出决算总表(财决01-1表)'!$F$8:$P$30,11,FALSE)),"",VLOOKUP(D18,'[1]Z01_1 财政拨款收入支出决算总表(财决01-1表)'!$F$8:$P$30,11,FALSE))</f>
        <v/>
      </c>
      <c r="I18" s="124"/>
      <c r="J18" s="124"/>
    </row>
    <row r="19" s="47" customFormat="1" ht="12" customHeight="1" spans="1:10">
      <c r="A19" s="110"/>
      <c r="B19" s="198" t="s">
        <v>30</v>
      </c>
      <c r="C19" s="109"/>
      <c r="D19" s="110" t="str">
        <f ca="1" t="array" ref="D19">INDEX('[1]Z01_1 财政拨款收入支出决算总表(财决01-1表)'!F$1:F$65536,SMALL(IF('[1]Z01_1 财政拨款收入支出决算总表(财决01-1表)'!$N$8:$N$30&gt;0,ROW($8:$30),4^8),ROW('[1]Z01_1 财政拨款收入支出决算总表(财决01-1表)'!F12)))&amp;""</f>
        <v/>
      </c>
      <c r="E19" s="111">
        <v>43</v>
      </c>
      <c r="F19" s="112" t="str">
        <f ca="1">IF(ISERROR(VLOOKUP(D19,'[1]Z01_1 财政拨款收入支出决算总表(财决01-1表)'!$F$8:$P$30,9,FALSE)),"",VLOOKUP(D19,'[1]Z01_1 财政拨款收入支出决算总表(财决01-1表)'!$F$8:$P$30,9,FALSE))</f>
        <v/>
      </c>
      <c r="G19" s="112" t="str">
        <f ca="1">IF(ISERROR(VLOOKUP(D19,'[1]Z01_1 财政拨款收入支出决算总表(财决01-1表)'!$F$8:$P$30,10,FALSE)),"",VLOOKUP(D19,'[1]Z01_1 财政拨款收入支出决算总表(财决01-1表)'!$F$8:$P$30,10,FALSE))</f>
        <v/>
      </c>
      <c r="H19" s="113" t="str">
        <f ca="1">IF(ISERROR(VLOOKUP(D19,'[1]Z01_1 财政拨款收入支出决算总表(财决01-1表)'!$F$8:$P$30,11,FALSE)),"",VLOOKUP(D19,'[1]Z01_1 财政拨款收入支出决算总表(财决01-1表)'!$F$8:$P$30,11,FALSE))</f>
        <v/>
      </c>
      <c r="I19" s="124"/>
      <c r="J19" s="124"/>
    </row>
    <row r="20" s="47" customFormat="1" ht="12" customHeight="1" spans="1:10">
      <c r="A20" s="110"/>
      <c r="B20" s="198" t="s">
        <v>31</v>
      </c>
      <c r="C20" s="109"/>
      <c r="D20" s="110" t="str">
        <f ca="1" t="array" ref="D20">INDEX('[1]Z01_1 财政拨款收入支出决算总表(财决01-1表)'!F$1:F$65536,SMALL(IF('[1]Z01_1 财政拨款收入支出决算总表(财决01-1表)'!$N$8:$N$30&gt;0,ROW($8:$30),4^8),ROW('[1]Z01_1 财政拨款收入支出决算总表(财决01-1表)'!F13)))&amp;""</f>
        <v/>
      </c>
      <c r="E20" s="111">
        <v>44</v>
      </c>
      <c r="F20" s="112" t="str">
        <f ca="1">IF(ISERROR(VLOOKUP(D20,'[1]Z01_1 财政拨款收入支出决算总表(财决01-1表)'!$F$8:$P$30,9,FALSE)),"",VLOOKUP(D20,'[1]Z01_1 财政拨款收入支出决算总表(财决01-1表)'!$F$8:$P$30,9,FALSE))</f>
        <v/>
      </c>
      <c r="G20" s="112" t="str">
        <f ca="1">IF(ISERROR(VLOOKUP(D20,'[1]Z01_1 财政拨款收入支出决算总表(财决01-1表)'!$F$8:$P$30,10,FALSE)),"",VLOOKUP(D20,'[1]Z01_1 财政拨款收入支出决算总表(财决01-1表)'!$F$8:$P$30,10,FALSE))</f>
        <v/>
      </c>
      <c r="H20" s="113" t="str">
        <f ca="1">IF(ISERROR(VLOOKUP(D20,'[1]Z01_1 财政拨款收入支出决算总表(财决01-1表)'!$F$8:$P$30,11,FALSE)),"",VLOOKUP(D20,'[1]Z01_1 财政拨款收入支出决算总表(财决01-1表)'!$F$8:$P$30,11,FALSE))</f>
        <v/>
      </c>
      <c r="I20" s="124"/>
      <c r="J20" s="124"/>
    </row>
    <row r="21" s="47" customFormat="1" ht="12" customHeight="1" spans="1:10">
      <c r="A21" s="110"/>
      <c r="B21" s="198" t="s">
        <v>32</v>
      </c>
      <c r="C21" s="109"/>
      <c r="D21" s="110" t="str">
        <f ca="1" t="array" ref="D21">INDEX('[1]Z01_1 财政拨款收入支出决算总表(财决01-1表)'!F$1:F$65536,SMALL(IF('[1]Z01_1 财政拨款收入支出决算总表(财决01-1表)'!$N$8:$N$30&gt;0,ROW($8:$30),4^8),ROW('[1]Z01_1 财政拨款收入支出决算总表(财决01-1表)'!F14)))&amp;""</f>
        <v/>
      </c>
      <c r="E21" s="111">
        <v>45</v>
      </c>
      <c r="F21" s="112" t="str">
        <f ca="1">IF(ISERROR(VLOOKUP(D21,'[1]Z01_1 财政拨款收入支出决算总表(财决01-1表)'!$F$8:$P$30,9,FALSE)),"",VLOOKUP(D21,'[1]Z01_1 财政拨款收入支出决算总表(财决01-1表)'!$F$8:$P$30,9,FALSE))</f>
        <v/>
      </c>
      <c r="G21" s="112" t="str">
        <f ca="1">IF(ISERROR(VLOOKUP(D21,'[1]Z01_1 财政拨款收入支出决算总表(财决01-1表)'!$F$8:$P$30,10,FALSE)),"",VLOOKUP(D21,'[1]Z01_1 财政拨款收入支出决算总表(财决01-1表)'!$F$8:$P$30,10,FALSE))</f>
        <v/>
      </c>
      <c r="H21" s="113" t="str">
        <f ca="1">IF(ISERROR(VLOOKUP(D21,'[1]Z01_1 财政拨款收入支出决算总表(财决01-1表)'!$F$8:$P$30,11,FALSE)),"",VLOOKUP(D21,'[1]Z01_1 财政拨款收入支出决算总表(财决01-1表)'!$F$8:$P$30,11,FALSE))</f>
        <v/>
      </c>
      <c r="I21" s="124"/>
      <c r="J21" s="124"/>
    </row>
    <row r="22" s="47" customFormat="1" ht="12" customHeight="1" spans="1:10">
      <c r="A22" s="110"/>
      <c r="B22" s="198" t="s">
        <v>33</v>
      </c>
      <c r="C22" s="109"/>
      <c r="D22" s="110" t="str">
        <f ca="1" t="array" ref="D22">INDEX('[1]Z01_1 财政拨款收入支出决算总表(财决01-1表)'!F$1:F$65536,SMALL(IF('[1]Z01_1 财政拨款收入支出决算总表(财决01-1表)'!$N$8:$N$30&gt;0,ROW($8:$30),4^8),ROW('[1]Z01_1 财政拨款收入支出决算总表(财决01-1表)'!F15)))&amp;""</f>
        <v/>
      </c>
      <c r="E22" s="111">
        <v>46</v>
      </c>
      <c r="F22" s="112" t="str">
        <f ca="1">IF(ISERROR(VLOOKUP(D22,'[1]Z01_1 财政拨款收入支出决算总表(财决01-1表)'!$F$8:$P$30,9,FALSE)),"",VLOOKUP(D22,'[1]Z01_1 财政拨款收入支出决算总表(财决01-1表)'!$F$8:$P$30,9,FALSE))</f>
        <v/>
      </c>
      <c r="G22" s="112" t="str">
        <f ca="1">IF(ISERROR(VLOOKUP(D22,'[1]Z01_1 财政拨款收入支出决算总表(财决01-1表)'!$F$8:$P$30,10,FALSE)),"",VLOOKUP(D22,'[1]Z01_1 财政拨款收入支出决算总表(财决01-1表)'!$F$8:$P$30,10,FALSE))</f>
        <v/>
      </c>
      <c r="H22" s="113" t="str">
        <f ca="1">IF(ISERROR(VLOOKUP(D22,'[1]Z01_1 财政拨款收入支出决算总表(财决01-1表)'!$F$8:$P$30,11,FALSE)),"",VLOOKUP(D22,'[1]Z01_1 财政拨款收入支出决算总表(财决01-1表)'!$F$8:$P$30,11,FALSE))</f>
        <v/>
      </c>
      <c r="I22" s="124"/>
      <c r="J22" s="124"/>
    </row>
    <row r="23" s="47" customFormat="1" ht="12" customHeight="1" spans="1:10">
      <c r="A23" s="110"/>
      <c r="B23" s="198" t="s">
        <v>34</v>
      </c>
      <c r="C23" s="109"/>
      <c r="D23" s="110" t="str">
        <f ca="1" t="array" ref="D23">INDEX('[1]Z01_1 财政拨款收入支出决算总表(财决01-1表)'!F$1:F$65536,SMALL(IF('[1]Z01_1 财政拨款收入支出决算总表(财决01-1表)'!$N$8:$N$30&gt;0,ROW($8:$30),4^8),ROW('[1]Z01_1 财政拨款收入支出决算总表(财决01-1表)'!F16)))&amp;""</f>
        <v/>
      </c>
      <c r="E23" s="111">
        <v>47</v>
      </c>
      <c r="F23" s="112" t="str">
        <f ca="1">IF(ISERROR(VLOOKUP(D23,'[1]Z01_1 财政拨款收入支出决算总表(财决01-1表)'!$F$8:$P$30,9,FALSE)),"",VLOOKUP(D23,'[1]Z01_1 财政拨款收入支出决算总表(财决01-1表)'!$F$8:$P$30,9,FALSE))</f>
        <v/>
      </c>
      <c r="G23" s="112" t="str">
        <f ca="1">IF(ISERROR(VLOOKUP(D23,'[1]Z01_1 财政拨款收入支出决算总表(财决01-1表)'!$F$8:$P$30,10,FALSE)),"",VLOOKUP(D23,'[1]Z01_1 财政拨款收入支出决算总表(财决01-1表)'!$F$8:$P$30,10,FALSE))</f>
        <v/>
      </c>
      <c r="H23" s="113" t="str">
        <f ca="1">IF(ISERROR(VLOOKUP(D23,'[1]Z01_1 财政拨款收入支出决算总表(财决01-1表)'!$F$8:$P$30,11,FALSE)),"",VLOOKUP(D23,'[1]Z01_1 财政拨款收入支出决算总表(财决01-1表)'!$F$8:$P$30,11,FALSE))</f>
        <v/>
      </c>
      <c r="I23" s="124"/>
      <c r="J23" s="124"/>
    </row>
    <row r="24" s="47" customFormat="1" ht="12" customHeight="1" spans="1:10">
      <c r="A24" s="110"/>
      <c r="B24" s="198" t="s">
        <v>35</v>
      </c>
      <c r="C24" s="109"/>
      <c r="D24" s="110" t="str">
        <f ca="1" t="array" ref="D24">INDEX('[1]Z01_1 财政拨款收入支出决算总表(财决01-1表)'!F$1:F$65536,SMALL(IF('[1]Z01_1 财政拨款收入支出决算总表(财决01-1表)'!$N$8:$N$30&gt;0,ROW($8:$30),4^8),ROW('[1]Z01_1 财政拨款收入支出决算总表(财决01-1表)'!F17)))&amp;""</f>
        <v/>
      </c>
      <c r="E24" s="111">
        <v>48</v>
      </c>
      <c r="F24" s="112" t="str">
        <f ca="1">IF(ISERROR(VLOOKUP(D24,'[1]Z01_1 财政拨款收入支出决算总表(财决01-1表)'!$F$8:$P$30,9,FALSE)),"",VLOOKUP(D24,'[1]Z01_1 财政拨款收入支出决算总表(财决01-1表)'!$F$8:$P$30,9,FALSE))</f>
        <v/>
      </c>
      <c r="G24" s="112" t="str">
        <f ca="1">IF(ISERROR(VLOOKUP(D24,'[1]Z01_1 财政拨款收入支出决算总表(财决01-1表)'!$F$8:$P$30,10,FALSE)),"",VLOOKUP(D24,'[1]Z01_1 财政拨款收入支出决算总表(财决01-1表)'!$F$8:$P$30,10,FALSE))</f>
        <v/>
      </c>
      <c r="H24" s="113" t="str">
        <f ca="1">IF(ISERROR(VLOOKUP(D24,'[1]Z01_1 财政拨款收入支出决算总表(财决01-1表)'!$F$8:$P$30,11,FALSE)),"",VLOOKUP(D24,'[1]Z01_1 财政拨款收入支出决算总表(财决01-1表)'!$F$8:$P$30,11,FALSE))</f>
        <v/>
      </c>
      <c r="I24" s="124"/>
      <c r="J24" s="124"/>
    </row>
    <row r="25" s="47" customFormat="1" ht="12" customHeight="1" spans="1:10">
      <c r="A25" s="110"/>
      <c r="B25" s="198" t="s">
        <v>36</v>
      </c>
      <c r="C25" s="109"/>
      <c r="D25" s="110" t="str">
        <f ca="1" t="array" ref="D25">INDEX('[1]Z01_1 财政拨款收入支出决算总表(财决01-1表)'!F$1:F$65536,SMALL(IF('[1]Z01_1 财政拨款收入支出决算总表(财决01-1表)'!$N$8:$N$30&gt;0,ROW($8:$30),4^8),ROW('[1]Z01_1 财政拨款收入支出决算总表(财决01-1表)'!F18)))&amp;""</f>
        <v/>
      </c>
      <c r="E25" s="111">
        <v>49</v>
      </c>
      <c r="F25" s="112" t="str">
        <f ca="1">IF(ISERROR(VLOOKUP(D25,'[1]Z01_1 财政拨款收入支出决算总表(财决01-1表)'!$F$8:$P$30,9,FALSE)),"",VLOOKUP(D25,'[1]Z01_1 财政拨款收入支出决算总表(财决01-1表)'!$F$8:$P$30,9,FALSE))</f>
        <v/>
      </c>
      <c r="G25" s="112" t="str">
        <f ca="1">IF(ISERROR(VLOOKUP(D25,'[1]Z01_1 财政拨款收入支出决算总表(财决01-1表)'!$F$8:$P$30,10,FALSE)),"",VLOOKUP(D25,'[1]Z01_1 财政拨款收入支出决算总表(财决01-1表)'!$F$8:$P$30,10,FALSE))</f>
        <v/>
      </c>
      <c r="H25" s="113" t="str">
        <f ca="1">IF(ISERROR(VLOOKUP(D25,'[1]Z01_1 财政拨款收入支出决算总表(财决01-1表)'!$F$8:$P$30,11,FALSE)),"",VLOOKUP(D25,'[1]Z01_1 财政拨款收入支出决算总表(财决01-1表)'!$F$8:$P$30,11,FALSE))</f>
        <v/>
      </c>
      <c r="I25" s="124"/>
      <c r="J25" s="124"/>
    </row>
    <row r="26" s="47" customFormat="1" ht="12" customHeight="1" spans="1:10">
      <c r="A26" s="110"/>
      <c r="B26" s="198" t="s">
        <v>37</v>
      </c>
      <c r="C26" s="109"/>
      <c r="D26" s="110" t="str">
        <f ca="1" t="array" ref="D26">INDEX('[1]Z01_1 财政拨款收入支出决算总表(财决01-1表)'!F$1:F$65536,SMALL(IF('[1]Z01_1 财政拨款收入支出决算总表(财决01-1表)'!$N$8:$N$30&gt;0,ROW($8:$30),4^8),ROW('[1]Z01_1 财政拨款收入支出决算总表(财决01-1表)'!F19)))&amp;""</f>
        <v/>
      </c>
      <c r="E26" s="111">
        <v>50</v>
      </c>
      <c r="F26" s="112" t="str">
        <f ca="1">IF(ISERROR(VLOOKUP(D26,'[1]Z01_1 财政拨款收入支出决算总表(财决01-1表)'!$F$8:$P$30,9,FALSE)),"",VLOOKUP(D26,'[1]Z01_1 财政拨款收入支出决算总表(财决01-1表)'!$F$8:$P$30,9,FALSE))</f>
        <v/>
      </c>
      <c r="G26" s="112" t="str">
        <f ca="1">IF(ISERROR(VLOOKUP(D26,'[1]Z01_1 财政拨款收入支出决算总表(财决01-1表)'!$F$8:$P$30,10,FALSE)),"",VLOOKUP(D26,'[1]Z01_1 财政拨款收入支出决算总表(财决01-1表)'!$F$8:$P$30,10,FALSE))</f>
        <v/>
      </c>
      <c r="H26" s="113" t="str">
        <f ca="1">IF(ISERROR(VLOOKUP(D26,'[1]Z01_1 财政拨款收入支出决算总表(财决01-1表)'!$F$8:$P$30,11,FALSE)),"",VLOOKUP(D26,'[1]Z01_1 财政拨款收入支出决算总表(财决01-1表)'!$F$8:$P$30,11,FALSE))</f>
        <v/>
      </c>
      <c r="I26" s="124"/>
      <c r="J26" s="124"/>
    </row>
    <row r="27" s="47" customFormat="1" ht="12" customHeight="1" spans="1:10">
      <c r="A27" s="110"/>
      <c r="B27" s="198" t="s">
        <v>38</v>
      </c>
      <c r="C27" s="109"/>
      <c r="D27" s="110" t="str">
        <f ca="1" t="array" ref="D27">INDEX('[1]Z01_1 财政拨款收入支出决算总表(财决01-1表)'!F$1:F$65536,SMALL(IF('[1]Z01_1 财政拨款收入支出决算总表(财决01-1表)'!$N$8:$N$30&gt;0,ROW($8:$30),4^8),ROW('[1]Z01_1 财政拨款收入支出决算总表(财决01-1表)'!F20)))&amp;""</f>
        <v/>
      </c>
      <c r="E27" s="111">
        <v>51</v>
      </c>
      <c r="F27" s="112" t="str">
        <f ca="1">IF(ISERROR(VLOOKUP(D27,'[1]Z01_1 财政拨款收入支出决算总表(财决01-1表)'!$F$8:$P$30,9,FALSE)),"",VLOOKUP(D27,'[1]Z01_1 财政拨款收入支出决算总表(财决01-1表)'!$F$8:$P$30,9,FALSE))</f>
        <v/>
      </c>
      <c r="G27" s="112" t="str">
        <f ca="1">IF(ISERROR(VLOOKUP(D27,'[1]Z01_1 财政拨款收入支出决算总表(财决01-1表)'!$F$8:$P$30,10,FALSE)),"",VLOOKUP(D27,'[1]Z01_1 财政拨款收入支出决算总表(财决01-1表)'!$F$8:$P$30,10,FALSE))</f>
        <v/>
      </c>
      <c r="H27" s="113" t="str">
        <f ca="1">IF(ISERROR(VLOOKUP(D27,'[1]Z01_1 财政拨款收入支出决算总表(财决01-1表)'!$F$8:$P$30,11,FALSE)),"",VLOOKUP(D27,'[1]Z01_1 财政拨款收入支出决算总表(财决01-1表)'!$F$8:$P$30,11,FALSE))</f>
        <v/>
      </c>
      <c r="I27" s="124"/>
      <c r="J27" s="124"/>
    </row>
    <row r="28" s="47" customFormat="1" ht="12" customHeight="1" spans="1:10">
      <c r="A28" s="107"/>
      <c r="B28" s="198" t="s">
        <v>39</v>
      </c>
      <c r="C28" s="114"/>
      <c r="D28" s="110" t="str">
        <f ca="1" t="array" ref="D28">INDEX('[1]Z01_1 财政拨款收入支出决算总表(财决01-1表)'!F$1:F$65536,SMALL(IF('[1]Z01_1 财政拨款收入支出决算总表(财决01-1表)'!$N$8:$N$30&gt;0,ROW($8:$30),4^8),ROW('[1]Z01_1 财政拨款收入支出决算总表(财决01-1表)'!F21)))&amp;""</f>
        <v/>
      </c>
      <c r="E28" s="111">
        <v>52</v>
      </c>
      <c r="F28" s="112" t="str">
        <f ca="1">IF(ISERROR(VLOOKUP(D28,'[1]Z01_1 财政拨款收入支出决算总表(财决01-1表)'!$F$8:$P$30,9,FALSE)),"",VLOOKUP(D28,'[1]Z01_1 财政拨款收入支出决算总表(财决01-1表)'!$F$8:$P$30,9,FALSE))</f>
        <v/>
      </c>
      <c r="G28" s="112" t="str">
        <f ca="1">IF(ISERROR(VLOOKUP(D28,'[1]Z01_1 财政拨款收入支出决算总表(财决01-1表)'!$F$8:$P$30,10,FALSE)),"",VLOOKUP(D28,'[1]Z01_1 财政拨款收入支出决算总表(财决01-1表)'!$F$8:$P$30,10,FALSE))</f>
        <v/>
      </c>
      <c r="H28" s="113" t="str">
        <f ca="1">IF(ISERROR(VLOOKUP(D28,'[1]Z01_1 财政拨款收入支出决算总表(财决01-1表)'!$F$8:$P$30,11,FALSE)),"",VLOOKUP(D28,'[1]Z01_1 财政拨款收入支出决算总表(财决01-1表)'!$F$8:$P$30,11,FALSE))</f>
        <v/>
      </c>
      <c r="I28" s="124"/>
      <c r="J28" s="124"/>
    </row>
    <row r="29" s="47" customFormat="1" ht="12" customHeight="1" spans="1:10">
      <c r="A29" s="110"/>
      <c r="B29" s="198" t="s">
        <v>40</v>
      </c>
      <c r="C29" s="109"/>
      <c r="D29" s="110" t="str">
        <f ca="1" t="array" ref="D29">INDEX('[1]Z01_1 财政拨款收入支出决算总表(财决01-1表)'!F$1:F$65536,SMALL(IF('[1]Z01_1 财政拨款收入支出决算总表(财决01-1表)'!$N$8:$N$30&gt;0,ROW($8:$30),4^8),ROW('[1]Z01_1 财政拨款收入支出决算总表(财决01-1表)'!F22)))&amp;""</f>
        <v/>
      </c>
      <c r="E29" s="111">
        <v>53</v>
      </c>
      <c r="F29" s="112" t="str">
        <f ca="1">IF(ISERROR(VLOOKUP(D29,'[1]Z01_1 财政拨款收入支出决算总表(财决01-1表)'!$F$8:$P$30,9,FALSE)),"",VLOOKUP(D29,'[1]Z01_1 财政拨款收入支出决算总表(财决01-1表)'!$F$8:$P$30,9,FALSE))</f>
        <v/>
      </c>
      <c r="G29" s="112" t="str">
        <f ca="1">IF(ISERROR(VLOOKUP(D29,'[1]Z01_1 财政拨款收入支出决算总表(财决01-1表)'!$F$8:$P$30,10,FALSE)),"",VLOOKUP(D29,'[1]Z01_1 财政拨款收入支出决算总表(财决01-1表)'!$F$8:$P$30,10,FALSE))</f>
        <v/>
      </c>
      <c r="H29" s="113" t="str">
        <f ca="1">IF(ISERROR(VLOOKUP(D29,'[1]Z01_1 财政拨款收入支出决算总表(财决01-1表)'!$F$8:$P$30,11,FALSE)),"",VLOOKUP(D29,'[1]Z01_1 财政拨款收入支出决算总表(财决01-1表)'!$F$8:$P$30,11,FALSE))</f>
        <v/>
      </c>
      <c r="I29" s="124"/>
      <c r="J29" s="124"/>
    </row>
    <row r="30" s="47" customFormat="1" ht="12" customHeight="1" spans="1:10">
      <c r="A30" s="209" t="s">
        <v>62</v>
      </c>
      <c r="B30" s="198" t="s">
        <v>42</v>
      </c>
      <c r="C30" s="116">
        <f>'[1]Z01_1 财政拨款收入支出决算总表(财决01-1表)'!$E$31</f>
        <v>621.36</v>
      </c>
      <c r="D30" s="209" t="s">
        <v>78</v>
      </c>
      <c r="E30" s="111">
        <v>54</v>
      </c>
      <c r="F30" s="117">
        <f>'[1]Z01_1 财政拨款收入支出决算总表(财决01-1表)'!$Y$31</f>
        <v>575.68</v>
      </c>
      <c r="G30" s="117">
        <f>'[1]Z01_1 财政拨款收入支出决算总表(财决01-1表)'!$Z$31</f>
        <v>575.68</v>
      </c>
      <c r="H30" s="118">
        <f>'[1]Z01_1 财政拨款收入支出决算总表(财决01-1表)'!$AA$31</f>
        <v>0</v>
      </c>
      <c r="I30" s="124"/>
      <c r="J30" s="124"/>
    </row>
    <row r="31" s="47" customFormat="1" ht="12" customHeight="1" spans="1:10">
      <c r="A31" s="115"/>
      <c r="B31" s="198" t="s">
        <v>45</v>
      </c>
      <c r="C31" s="109"/>
      <c r="D31" s="115"/>
      <c r="E31" s="111">
        <v>55</v>
      </c>
      <c r="F31" s="112"/>
      <c r="G31" s="112"/>
      <c r="H31" s="118"/>
      <c r="I31" s="124"/>
      <c r="J31" s="124"/>
    </row>
    <row r="32" s="47" customFormat="1" ht="12" customHeight="1" spans="1:10">
      <c r="A32" s="119" t="s">
        <v>91</v>
      </c>
      <c r="B32" s="198" t="s">
        <v>47</v>
      </c>
      <c r="C32" s="109">
        <f>'[1]Z01_1 财政拨款收入支出决算总表(财决01-1表)'!$E$33</f>
        <v>86.41</v>
      </c>
      <c r="D32" s="119" t="s">
        <v>92</v>
      </c>
      <c r="E32" s="111">
        <v>56</v>
      </c>
      <c r="F32" s="117">
        <f>'[1]Z01_1 财政拨款收入支出决算总表(财决01-1表)'!$Y$33</f>
        <v>132.09</v>
      </c>
      <c r="G32" s="117">
        <f>'[1]Z01_1 财政拨款收入支出决算总表(财决01-1表)'!$Z$33</f>
        <v>132.09</v>
      </c>
      <c r="H32" s="118">
        <f>'[1]Z01_1 财政拨款收入支出决算总表(财决01-1表)'!$AA$33</f>
        <v>0</v>
      </c>
      <c r="I32" s="124"/>
      <c r="J32" s="124"/>
    </row>
    <row r="33" s="47" customFormat="1" ht="12" customHeight="1" spans="1:10">
      <c r="A33" s="119" t="s">
        <v>93</v>
      </c>
      <c r="B33" s="198" t="s">
        <v>49</v>
      </c>
      <c r="C33" s="109">
        <f>'[1]Z01_1 财政拨款收入支出决算总表(财决01-1表)'!$E$34</f>
        <v>86.41</v>
      </c>
      <c r="D33" s="107"/>
      <c r="E33" s="111">
        <v>57</v>
      </c>
      <c r="F33" s="112"/>
      <c r="G33" s="112"/>
      <c r="H33" s="120"/>
      <c r="I33" s="124"/>
      <c r="J33" s="124"/>
    </row>
    <row r="34" s="47" customFormat="1" ht="12" customHeight="1" spans="1:10">
      <c r="A34" s="119" t="s">
        <v>94</v>
      </c>
      <c r="B34" s="198" t="s">
        <v>95</v>
      </c>
      <c r="C34" s="109">
        <f>'[1]Z01_1 财政拨款收入支出决算总表(财决01-1表)'!$E$35</f>
        <v>0</v>
      </c>
      <c r="D34" s="107"/>
      <c r="E34" s="111">
        <v>58</v>
      </c>
      <c r="F34" s="112"/>
      <c r="G34" s="112"/>
      <c r="H34" s="120"/>
      <c r="I34" s="124"/>
      <c r="J34" s="124"/>
    </row>
    <row r="35" s="47" customFormat="1" ht="12" customHeight="1" spans="1:10">
      <c r="A35" s="119"/>
      <c r="B35" s="198" t="s">
        <v>96</v>
      </c>
      <c r="C35" s="109"/>
      <c r="D35" s="107"/>
      <c r="E35" s="111">
        <v>59</v>
      </c>
      <c r="F35" s="112"/>
      <c r="G35" s="112"/>
      <c r="H35" s="120"/>
      <c r="I35" s="124"/>
      <c r="J35" s="124"/>
    </row>
    <row r="36" ht="12" customHeight="1" spans="1:8">
      <c r="A36" s="201" t="s">
        <v>48</v>
      </c>
      <c r="B36" s="198" t="s">
        <v>97</v>
      </c>
      <c r="C36" s="109">
        <f>'[1]Z01_1 财政拨款收入支出决算总表(财决01-1表)'!$E$37</f>
        <v>707.77</v>
      </c>
      <c r="D36" s="201" t="s">
        <v>48</v>
      </c>
      <c r="E36" s="111">
        <v>60</v>
      </c>
      <c r="F36" s="117">
        <f>'[1]Z01_1 财政拨款收入支出决算总表(财决01-1表)'!$Y$37</f>
        <v>707.77</v>
      </c>
      <c r="G36" s="117">
        <f>'[1]Z01_1 财政拨款收入支出决算总表(财决01-1表)'!$Z$37</f>
        <v>707.77</v>
      </c>
      <c r="H36" s="118">
        <f>'[1]Z01_1 财政拨款收入支出决算总表(财决01-1表)'!$AA$37</f>
        <v>0</v>
      </c>
    </row>
    <row r="37" s="99" customFormat="1" ht="12" customHeight="1" spans="1:1">
      <c r="A37" s="15" t="s">
        <v>98</v>
      </c>
    </row>
    <row r="38" ht="12" customHeight="1" spans="1:1">
      <c r="A38" s="16" t="s">
        <v>99</v>
      </c>
    </row>
    <row r="39" ht="12" customHeight="1" spans="1:1">
      <c r="A39" s="122" t="s">
        <v>100</v>
      </c>
    </row>
  </sheetData>
  <sheetCalcPr fullCalcOnLoad="1"/>
  <mergeCells count="3">
    <mergeCell ref="A1:H1"/>
    <mergeCell ref="A4:C4"/>
    <mergeCell ref="D4:H4"/>
  </mergeCells>
  <printOptions horizontalCentered="1"/>
  <pageMargins left="0.354166666666667" right="0.354166666666667" top="0.393055555555556" bottom="0.393055555555556" header="0.511805555555556" footer="0.196527777777778"/>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X504"/>
  <sheetViews>
    <sheetView showZeros="0" workbookViewId="0">
      <selection activeCell="G16" sqref="G16"/>
    </sheetView>
  </sheetViews>
  <sheetFormatPr defaultColWidth="9" defaultRowHeight="14.25"/>
  <cols>
    <col min="1" max="2" width="6.625" style="6" customWidth="1"/>
    <col min="3" max="3" width="30.25" style="91" customWidth="1"/>
    <col min="4" max="6" width="22.625" style="6" customWidth="1"/>
    <col min="7" max="7" width="9" style="8"/>
    <col min="8" max="8" width="9.5" style="8"/>
    <col min="9" max="13" width="9" style="8"/>
    <col min="14" max="14" width="9" style="4"/>
    <col min="15" max="16384" width="9" style="6"/>
  </cols>
  <sheetData>
    <row r="1" s="1" customFormat="1" ht="30" customHeight="1" spans="1:13">
      <c r="A1" s="9" t="s">
        <v>101</v>
      </c>
      <c r="B1" s="9"/>
      <c r="C1" s="9"/>
      <c r="D1" s="9"/>
      <c r="E1" s="9"/>
      <c r="F1" s="9"/>
      <c r="G1" s="25"/>
      <c r="H1" s="26"/>
      <c r="I1" s="26"/>
      <c r="J1" s="26"/>
      <c r="K1" s="26"/>
      <c r="L1" s="26"/>
      <c r="M1" s="26" t="str">
        <f ca="1">"a1:"&amp;"f"&amp;MAX(L11:L500)</f>
        <v>a1:f28</v>
      </c>
    </row>
    <row r="2" s="2" customFormat="1" customHeight="1" spans="1:13">
      <c r="A2" s="10" t="str">
        <f>'01收入支出决算总表'!A3</f>
        <v>部门：益阳市信访局</v>
      </c>
      <c r="B2" s="11"/>
      <c r="C2" s="11"/>
      <c r="F2" s="27" t="s">
        <v>102</v>
      </c>
      <c r="G2" s="25"/>
      <c r="H2" s="28"/>
      <c r="I2" s="28"/>
      <c r="J2" s="28"/>
      <c r="K2" s="28"/>
      <c r="L2" s="28"/>
      <c r="M2" s="28"/>
    </row>
    <row r="3" s="2" customFormat="1" ht="15" customHeight="1" spans="1:13">
      <c r="A3" s="10"/>
      <c r="B3" s="11"/>
      <c r="C3" s="11"/>
      <c r="D3" s="13"/>
      <c r="E3" s="13"/>
      <c r="F3" s="27" t="s">
        <v>5</v>
      </c>
      <c r="G3" s="25"/>
      <c r="H3" s="28"/>
      <c r="I3" s="28"/>
      <c r="J3" s="28"/>
      <c r="K3" s="28"/>
      <c r="L3" s="28"/>
      <c r="M3" s="29" t="s">
        <v>103</v>
      </c>
    </row>
    <row r="4" s="2" customFormat="1" ht="15" customHeight="1" spans="1:13">
      <c r="A4" s="92" t="s">
        <v>104</v>
      </c>
      <c r="B4" s="11"/>
      <c r="C4" s="11"/>
      <c r="D4" s="13"/>
      <c r="E4" s="13" t="s">
        <v>105</v>
      </c>
      <c r="F4" s="27"/>
      <c r="G4" s="25"/>
      <c r="H4" s="28"/>
      <c r="I4" s="28"/>
      <c r="J4" s="28"/>
      <c r="K4" s="28"/>
      <c r="L4" s="28"/>
      <c r="M4" s="28"/>
    </row>
    <row r="5" s="2" customFormat="1" ht="15" customHeight="1" spans="1:13">
      <c r="A5" s="16" t="s">
        <v>52</v>
      </c>
      <c r="B5" s="11"/>
      <c r="C5" s="11"/>
      <c r="D5" s="13"/>
      <c r="E5" s="17" t="s">
        <v>106</v>
      </c>
      <c r="F5" s="27"/>
      <c r="G5" s="25"/>
      <c r="H5" s="28"/>
      <c r="I5" s="28"/>
      <c r="J5" s="28"/>
      <c r="K5" s="28"/>
      <c r="L5" s="28"/>
      <c r="M5" s="28"/>
    </row>
    <row r="6" s="3" customFormat="1" ht="20.25" customHeight="1" spans="1:13">
      <c r="A6" s="18" t="s">
        <v>107</v>
      </c>
      <c r="B6" s="18"/>
      <c r="C6" s="18"/>
      <c r="D6" s="19" t="s">
        <v>78</v>
      </c>
      <c r="E6" s="19" t="s">
        <v>108</v>
      </c>
      <c r="F6" s="19" t="s">
        <v>80</v>
      </c>
      <c r="G6" s="31"/>
      <c r="H6" s="31"/>
      <c r="I6" s="31"/>
      <c r="J6" s="31"/>
      <c r="K6" s="31"/>
      <c r="L6" s="31"/>
      <c r="M6" s="31"/>
    </row>
    <row r="7" s="3" customFormat="1" ht="9.95" customHeight="1" spans="1:24">
      <c r="A7" s="18" t="s">
        <v>109</v>
      </c>
      <c r="B7" s="18"/>
      <c r="C7" s="93" t="s">
        <v>70</v>
      </c>
      <c r="D7" s="19"/>
      <c r="E7" s="19"/>
      <c r="F7" s="19"/>
      <c r="G7" s="31"/>
      <c r="H7" s="31"/>
      <c r="I7" s="31"/>
      <c r="J7" s="31"/>
      <c r="K7" s="31"/>
      <c r="L7" s="31"/>
      <c r="M7" s="96"/>
      <c r="N7" s="96"/>
      <c r="O7" s="96"/>
      <c r="P7" s="96"/>
      <c r="Q7" s="96"/>
      <c r="R7" s="96"/>
      <c r="S7" s="96"/>
      <c r="T7" s="96"/>
      <c r="U7" s="96"/>
      <c r="V7" s="96"/>
      <c r="W7" s="96"/>
      <c r="X7" s="96"/>
    </row>
    <row r="8" s="3" customFormat="1" ht="9.95" customHeight="1" spans="1:24">
      <c r="A8" s="18"/>
      <c r="B8" s="18"/>
      <c r="C8" s="93"/>
      <c r="D8" s="19"/>
      <c r="E8" s="19"/>
      <c r="F8" s="19"/>
      <c r="G8" s="31"/>
      <c r="H8" s="31"/>
      <c r="I8" s="31"/>
      <c r="J8" s="31"/>
      <c r="K8" s="31"/>
      <c r="L8" s="31"/>
      <c r="M8" s="82"/>
      <c r="N8" s="90"/>
      <c r="O8" s="90"/>
      <c r="P8" s="90"/>
      <c r="Q8" s="90"/>
      <c r="R8" s="90"/>
      <c r="S8" s="90"/>
      <c r="T8" s="90"/>
      <c r="U8" s="90"/>
      <c r="V8" s="90"/>
      <c r="W8" s="90"/>
      <c r="X8" s="90"/>
    </row>
    <row r="9" s="3" customFormat="1" ht="9.95" customHeight="1" spans="1:24">
      <c r="A9" s="18"/>
      <c r="B9" s="18"/>
      <c r="C9" s="93"/>
      <c r="D9" s="19"/>
      <c r="E9" s="19"/>
      <c r="F9" s="19"/>
      <c r="G9" s="31"/>
      <c r="H9" s="31"/>
      <c r="I9" s="31"/>
      <c r="J9" s="31"/>
      <c r="K9" s="31"/>
      <c r="L9" s="31"/>
      <c r="M9" s="82"/>
      <c r="N9" s="90"/>
      <c r="O9" s="90"/>
      <c r="P9" s="90"/>
      <c r="Q9" s="90"/>
      <c r="R9" s="90"/>
      <c r="S9" s="90"/>
      <c r="T9" s="90"/>
      <c r="U9" s="90"/>
      <c r="V9" s="90"/>
      <c r="W9" s="90"/>
      <c r="X9" s="90"/>
    </row>
    <row r="10" s="3" customFormat="1" ht="20.1" customHeight="1" spans="1:24">
      <c r="A10" s="18" t="s">
        <v>71</v>
      </c>
      <c r="B10" s="18"/>
      <c r="C10" s="18"/>
      <c r="D10" s="18">
        <v>1</v>
      </c>
      <c r="E10" s="18">
        <v>2</v>
      </c>
      <c r="F10" s="18">
        <v>3</v>
      </c>
      <c r="G10" s="31"/>
      <c r="H10" s="31"/>
      <c r="I10" s="31"/>
      <c r="J10" s="31"/>
      <c r="K10" s="31"/>
      <c r="L10" s="31"/>
      <c r="M10" s="8"/>
      <c r="N10" s="4"/>
      <c r="O10" s="6"/>
      <c r="P10" s="6"/>
      <c r="Q10" s="6"/>
      <c r="R10" s="6"/>
      <c r="S10" s="6"/>
      <c r="T10" s="6"/>
      <c r="U10" s="6"/>
      <c r="V10" s="6"/>
      <c r="W10" s="6"/>
      <c r="X10" s="6"/>
    </row>
    <row r="11" s="3" customFormat="1" ht="20.1" customHeight="1" spans="1:13">
      <c r="A11" s="18" t="s">
        <v>48</v>
      </c>
      <c r="B11" s="18"/>
      <c r="C11" s="18"/>
      <c r="D11" s="94">
        <f>'[1]Z07 一般公共预算财政拨款收入支出决算表(财决07表)'!K9</f>
        <v>575.68</v>
      </c>
      <c r="E11" s="94">
        <f>'[1]Z07 一般公共预算财政拨款收入支出决算表(财决07表)'!L9</f>
        <v>424.35</v>
      </c>
      <c r="F11" s="94">
        <f>'[1]Z07 一般公共预算财政拨款收入支出决算表(财决07表)'!O9</f>
        <v>151.33</v>
      </c>
      <c r="G11" s="31"/>
      <c r="H11" s="31"/>
      <c r="I11" s="31"/>
      <c r="J11" s="31"/>
      <c r="K11" s="31"/>
      <c r="L11" s="31">
        <f>ROW()</f>
        <v>11</v>
      </c>
      <c r="M11" s="31"/>
    </row>
    <row r="12" s="4" customFormat="1" ht="20.1" customHeight="1" spans="1:13">
      <c r="A12" s="22" t="str">
        <f ca="1" t="array" ref="A12">INDEX(G:G,SMALL(IF($K$12:$K$500=2,ROW($12:$500),4^8),ROW(G1)))&amp;""</f>
        <v>201</v>
      </c>
      <c r="B12" s="70"/>
      <c r="C12" s="23" t="str">
        <f ca="1">IF(ISERROR(VLOOKUP(A12,'[1]Z07 一般公共预算财政拨款收入支出决算表(财决07表)'!$A$10:$T$500,4,FALSE)),"",VLOOKUP(A12,'[1]Z07 一般公共预算财政拨款收入支出决算表(财决07表)'!$A$10:$T$500,4,FALSE))</f>
        <v>一般公共服务支出</v>
      </c>
      <c r="D12" s="24">
        <f ca="1">IF(ISERROR(VLOOKUP(A12,'[1]Z07 一般公共预算财政拨款收入支出决算表(财决07表)'!$A$10:$T$500,11,FALSE)),"",VLOOKUP(A12,'[1]Z07 一般公共预算财政拨款收入支出决算表(财决07表)'!$A$10:$T$500,11,FALSE))</f>
        <v>557.95</v>
      </c>
      <c r="E12" s="24">
        <f ca="1">IF(ISERROR(VLOOKUP(A12,'[1]Z07 一般公共预算财政拨款收入支出决算表(财决07表)'!$A$10:$T$500,12,FALSE)),"",VLOOKUP(A12,'[1]Z07 一般公共预算财政拨款收入支出决算表(财决07表)'!$A$10:$T$500,12,FALSE))</f>
        <v>406.63</v>
      </c>
      <c r="F12" s="24">
        <f ca="1">IF(ISERROR(VLOOKUP(A12,'[1]Z07 一般公共预算财政拨款收入支出决算表(财决07表)'!$A$10:$T$500,15,FALSE)),"",VLOOKUP(A12,'[1]Z07 一般公共预算财政拨款收入支出决算表(财决07表)'!$A$10:$T$500,15,FALSE))</f>
        <v>151.33</v>
      </c>
      <c r="G12" s="8" t="str">
        <f>'[1]Z07 一般公共预算财政拨款收入支出决算表(财决07表)'!A10</f>
        <v>201</v>
      </c>
      <c r="H12" s="95">
        <f>'[1]Z07 一般公共预算财政拨款收入支出决算表(财决07表)'!$K10</f>
        <v>557.95</v>
      </c>
      <c r="I12" s="8" t="str">
        <f>IF(G12&gt;0,"1","2")</f>
        <v>1</v>
      </c>
      <c r="J12" s="8" t="str">
        <f>IF(H12&gt;0,"1","2")</f>
        <v>1</v>
      </c>
      <c r="K12" s="8">
        <f>I12+J12</f>
        <v>2</v>
      </c>
      <c r="L12" s="8">
        <f ca="1">IF(C12&lt;&gt;"",ROW(),"")</f>
        <v>12</v>
      </c>
      <c r="M12" s="8"/>
    </row>
    <row r="13" s="4" customFormat="1" ht="20.1" customHeight="1" spans="1:13">
      <c r="A13" s="22" t="str">
        <f ca="1" t="array" ref="A13">INDEX(G:G,SMALL(IF($K$12:$K$500=2,ROW($12:$500),4^8),ROW(G2)))&amp;""</f>
        <v>20101</v>
      </c>
      <c r="B13" s="70"/>
      <c r="C13" s="23" t="str">
        <f ca="1">IF(ISERROR(VLOOKUP(A13,'[1]Z07 一般公共预算财政拨款收入支出决算表(财决07表)'!$A$10:$T$500,4,FALSE)),"",VLOOKUP(A13,'[1]Z07 一般公共预算财政拨款收入支出决算表(财决07表)'!$A$10:$T$500,4,FALSE))</f>
        <v>人大事务</v>
      </c>
      <c r="D13" s="24">
        <f ca="1">IF(ISERROR(VLOOKUP(A13,'[1]Z07 一般公共预算财政拨款收入支出决算表(财决07表)'!$A$10:$T$500,11,FALSE)),"",VLOOKUP(A13,'[1]Z07 一般公共预算财政拨款收入支出决算表(财决07表)'!$A$10:$T$500,11,FALSE))</f>
        <v>16.78</v>
      </c>
      <c r="E13" s="24">
        <f ca="1">IF(ISERROR(VLOOKUP(A13,'[1]Z07 一般公共预算财政拨款收入支出决算表(财决07表)'!$A$10:$T$500,12,FALSE)),"",VLOOKUP(A13,'[1]Z07 一般公共预算财政拨款收入支出决算表(财决07表)'!$A$10:$T$500,12,FALSE))</f>
        <v>16.78</v>
      </c>
      <c r="F13" s="24">
        <f ca="1">IF(ISERROR(VLOOKUP(A13,'[1]Z07 一般公共预算财政拨款收入支出决算表(财决07表)'!$A$10:$T$500,15,FALSE)),"",VLOOKUP(A13,'[1]Z07 一般公共预算财政拨款收入支出决算表(财决07表)'!$A$10:$T$500,15,FALSE))</f>
        <v>0</v>
      </c>
      <c r="G13" s="8" t="str">
        <f>'[1]Z07 一般公共预算财政拨款收入支出决算表(财决07表)'!A11</f>
        <v>20101</v>
      </c>
      <c r="H13" s="95">
        <f>'[1]Z07 一般公共预算财政拨款收入支出决算表(财决07表)'!$K11</f>
        <v>16.78</v>
      </c>
      <c r="I13" s="8" t="str">
        <f t="shared" ref="I13:I76" si="0">IF(G13&gt;0,"1","2")</f>
        <v>1</v>
      </c>
      <c r="J13" s="8" t="str">
        <f t="shared" ref="J13:J76" si="1">IF(H13&gt;0,"1","2")</f>
        <v>1</v>
      </c>
      <c r="K13" s="8">
        <f t="shared" ref="K13:K76" si="2">I13+J13</f>
        <v>2</v>
      </c>
      <c r="L13" s="8">
        <f ca="1" t="shared" ref="L13:L76" si="3">IF(C13&lt;&gt;"",ROW(),"")</f>
        <v>13</v>
      </c>
      <c r="M13" s="8"/>
    </row>
    <row r="14" s="4" customFormat="1" ht="20.1" customHeight="1" spans="1:13">
      <c r="A14" s="22" t="str">
        <f ca="1" t="array" ref="A14">INDEX(G:G,SMALL(IF($K$12:$K$500=2,ROW($12:$500),4^8),ROW(G3)))&amp;""</f>
        <v>2010101</v>
      </c>
      <c r="B14" s="70"/>
      <c r="C14" s="23" t="str">
        <f ca="1">IF(ISERROR(VLOOKUP(A14,'[1]Z07 一般公共预算财政拨款收入支出决算表(财决07表)'!$A$10:$T$500,4,FALSE)),"",VLOOKUP(A14,'[1]Z07 一般公共预算财政拨款收入支出决算表(财决07表)'!$A$10:$T$500,4,FALSE))</f>
        <v>  行政运行</v>
      </c>
      <c r="D14" s="24">
        <f ca="1">IF(ISERROR(VLOOKUP(A14,'[1]Z07 一般公共预算财政拨款收入支出决算表(财决07表)'!$A$10:$T$500,11,FALSE)),"",VLOOKUP(A14,'[1]Z07 一般公共预算财政拨款收入支出决算表(财决07表)'!$A$10:$T$500,11,FALSE))</f>
        <v>16.78</v>
      </c>
      <c r="E14" s="24">
        <f ca="1">IF(ISERROR(VLOOKUP(A14,'[1]Z07 一般公共预算财政拨款收入支出决算表(财决07表)'!$A$10:$T$500,12,FALSE)),"",VLOOKUP(A14,'[1]Z07 一般公共预算财政拨款收入支出决算表(财决07表)'!$A$10:$T$500,12,FALSE))</f>
        <v>16.78</v>
      </c>
      <c r="F14" s="24">
        <f ca="1">IF(ISERROR(VLOOKUP(A14,'[1]Z07 一般公共预算财政拨款收入支出决算表(财决07表)'!$A$10:$T$500,15,FALSE)),"",VLOOKUP(A14,'[1]Z07 一般公共预算财政拨款收入支出决算表(财决07表)'!$A$10:$T$500,15,FALSE))</f>
        <v>0</v>
      </c>
      <c r="G14" s="8" t="str">
        <f>'[1]Z07 一般公共预算财政拨款收入支出决算表(财决07表)'!A12</f>
        <v>2010101</v>
      </c>
      <c r="H14" s="95">
        <f>'[1]Z07 一般公共预算财政拨款收入支出决算表(财决07表)'!$K12</f>
        <v>16.78</v>
      </c>
      <c r="I14" s="8" t="str">
        <f t="shared" si="0"/>
        <v>1</v>
      </c>
      <c r="J14" s="8" t="str">
        <f t="shared" si="1"/>
        <v>1</v>
      </c>
      <c r="K14" s="8">
        <f t="shared" si="2"/>
        <v>2</v>
      </c>
      <c r="L14" s="8">
        <f ca="1" t="shared" si="3"/>
        <v>14</v>
      </c>
      <c r="M14" s="8"/>
    </row>
    <row r="15" s="4" customFormat="1" ht="20.1" customHeight="1" spans="1:13">
      <c r="A15" s="22" t="str">
        <f ca="1" t="array" ref="A15">INDEX(G:G,SMALL(IF($K$12:$K$500=2,ROW($12:$500),4^8),ROW(G4)))&amp;""</f>
        <v>20102</v>
      </c>
      <c r="B15" s="70"/>
      <c r="C15" s="23" t="str">
        <f ca="1">IF(ISERROR(VLOOKUP(A15,'[1]Z07 一般公共预算财政拨款收入支出决算表(财决07表)'!$A$10:$T$500,4,FALSE)),"",VLOOKUP(A15,'[1]Z07 一般公共预算财政拨款收入支出决算表(财决07表)'!$A$10:$T$500,4,FALSE))</f>
        <v>政协事务</v>
      </c>
      <c r="D15" s="24">
        <f ca="1">IF(ISERROR(VLOOKUP(A15,'[1]Z07 一般公共预算财政拨款收入支出决算表(财决07表)'!$A$10:$T$500,11,FALSE)),"",VLOOKUP(A15,'[1]Z07 一般公共预算财政拨款收入支出决算表(财决07表)'!$A$10:$T$500,11,FALSE))</f>
        <v>2.77</v>
      </c>
      <c r="E15" s="24">
        <f ca="1">IF(ISERROR(VLOOKUP(A15,'[1]Z07 一般公共预算财政拨款收入支出决算表(财决07表)'!$A$10:$T$500,12,FALSE)),"",VLOOKUP(A15,'[1]Z07 一般公共预算财政拨款收入支出决算表(财决07表)'!$A$10:$T$500,12,FALSE))</f>
        <v>2.77</v>
      </c>
      <c r="F15" s="24">
        <f ca="1">IF(ISERROR(VLOOKUP(A15,'[1]Z07 一般公共预算财政拨款收入支出决算表(财决07表)'!$A$10:$T$500,15,FALSE)),"",VLOOKUP(A15,'[1]Z07 一般公共预算财政拨款收入支出决算表(财决07表)'!$A$10:$T$500,15,FALSE))</f>
        <v>0</v>
      </c>
      <c r="G15" s="8" t="str">
        <f>'[1]Z07 一般公共预算财政拨款收入支出决算表(财决07表)'!A13</f>
        <v>20102</v>
      </c>
      <c r="H15" s="95">
        <f>'[1]Z07 一般公共预算财政拨款收入支出决算表(财决07表)'!$K13</f>
        <v>2.77</v>
      </c>
      <c r="I15" s="8" t="str">
        <f t="shared" si="0"/>
        <v>1</v>
      </c>
      <c r="J15" s="8" t="str">
        <f t="shared" si="1"/>
        <v>1</v>
      </c>
      <c r="K15" s="8">
        <f t="shared" si="2"/>
        <v>2</v>
      </c>
      <c r="L15" s="8">
        <f ca="1" t="shared" si="3"/>
        <v>15</v>
      </c>
      <c r="M15" s="8"/>
    </row>
    <row r="16" s="4" customFormat="1" ht="20.1" customHeight="1" spans="1:13">
      <c r="A16" s="22" t="str">
        <f ca="1" t="array" ref="A16">INDEX(G:G,SMALL(IF($K$12:$K$500=2,ROW($12:$500),4^8),ROW(G5)))&amp;""</f>
        <v>2010201</v>
      </c>
      <c r="B16" s="70"/>
      <c r="C16" s="23" t="str">
        <f ca="1">IF(ISERROR(VLOOKUP(A16,'[1]Z07 一般公共预算财政拨款收入支出决算表(财决07表)'!$A$10:$T$500,4,FALSE)),"",VLOOKUP(A16,'[1]Z07 一般公共预算财政拨款收入支出决算表(财决07表)'!$A$10:$T$500,4,FALSE))</f>
        <v>  行政运行</v>
      </c>
      <c r="D16" s="24">
        <f ca="1">IF(ISERROR(VLOOKUP(A16,'[1]Z07 一般公共预算财政拨款收入支出决算表(财决07表)'!$A$10:$T$500,11,FALSE)),"",VLOOKUP(A16,'[1]Z07 一般公共预算财政拨款收入支出决算表(财决07表)'!$A$10:$T$500,11,FALSE))</f>
        <v>2.77</v>
      </c>
      <c r="E16" s="24">
        <f ca="1">IF(ISERROR(VLOOKUP(A16,'[1]Z07 一般公共预算财政拨款收入支出决算表(财决07表)'!$A$10:$T$500,12,FALSE)),"",VLOOKUP(A16,'[1]Z07 一般公共预算财政拨款收入支出决算表(财决07表)'!$A$10:$T$500,12,FALSE))</f>
        <v>2.77</v>
      </c>
      <c r="F16" s="24">
        <f ca="1">IF(ISERROR(VLOOKUP(A16,'[1]Z07 一般公共预算财政拨款收入支出决算表(财决07表)'!$A$10:$T$500,15,FALSE)),"",VLOOKUP(A16,'[1]Z07 一般公共预算财政拨款收入支出决算表(财决07表)'!$A$10:$T$500,15,FALSE))</f>
        <v>0</v>
      </c>
      <c r="G16" s="8" t="str">
        <f>'[1]Z07 一般公共预算财政拨款收入支出决算表(财决07表)'!A14</f>
        <v>2010201</v>
      </c>
      <c r="H16" s="95">
        <f>'[1]Z07 一般公共预算财政拨款收入支出决算表(财决07表)'!$K14</f>
        <v>2.77</v>
      </c>
      <c r="I16" s="8" t="str">
        <f t="shared" si="0"/>
        <v>1</v>
      </c>
      <c r="J16" s="8" t="str">
        <f t="shared" si="1"/>
        <v>1</v>
      </c>
      <c r="K16" s="8">
        <f t="shared" si="2"/>
        <v>2</v>
      </c>
      <c r="L16" s="8">
        <f ca="1" t="shared" si="3"/>
        <v>16</v>
      </c>
      <c r="M16" s="8"/>
    </row>
    <row r="17" s="4" customFormat="1" ht="20.1" customHeight="1" spans="1:13">
      <c r="A17" s="22" t="str">
        <f ca="1" t="array" ref="A17">INDEX(G:G,SMALL(IF($K$12:$K$500=2,ROW($12:$500),4^8),ROW(G6)))&amp;""</f>
        <v>20103</v>
      </c>
      <c r="B17" s="70"/>
      <c r="C17" s="23" t="str">
        <f ca="1">IF(ISERROR(VLOOKUP(A17,'[1]Z07 一般公共预算财政拨款收入支出决算表(财决07表)'!$A$10:$T$500,4,FALSE)),"",VLOOKUP(A17,'[1]Z07 一般公共预算财政拨款收入支出决算表(财决07表)'!$A$10:$T$500,4,FALSE))</f>
        <v>政府办公厅（室）及相关机构事务</v>
      </c>
      <c r="D17" s="24">
        <f ca="1">IF(ISERROR(VLOOKUP(A17,'[1]Z07 一般公共预算财政拨款收入支出决算表(财决07表)'!$A$10:$T$500,11,FALSE)),"",VLOOKUP(A17,'[1]Z07 一般公共预算财政拨款收入支出决算表(财决07表)'!$A$10:$T$500,11,FALSE))</f>
        <v>537.7</v>
      </c>
      <c r="E17" s="24">
        <f ca="1">IF(ISERROR(VLOOKUP(A17,'[1]Z07 一般公共预算财政拨款收入支出决算表(财决07表)'!$A$10:$T$500,12,FALSE)),"",VLOOKUP(A17,'[1]Z07 一般公共预算财政拨款收入支出决算表(财决07表)'!$A$10:$T$500,12,FALSE))</f>
        <v>386.38</v>
      </c>
      <c r="F17" s="24">
        <f ca="1">IF(ISERROR(VLOOKUP(A17,'[1]Z07 一般公共预算财政拨款收入支出决算表(财决07表)'!$A$10:$T$500,15,FALSE)),"",VLOOKUP(A17,'[1]Z07 一般公共预算财政拨款收入支出决算表(财决07表)'!$A$10:$T$500,15,FALSE))</f>
        <v>151.33</v>
      </c>
      <c r="G17" s="8" t="str">
        <f>'[1]Z07 一般公共预算财政拨款收入支出决算表(财决07表)'!A15</f>
        <v>20103</v>
      </c>
      <c r="H17" s="95">
        <f>'[1]Z07 一般公共预算财政拨款收入支出决算表(财决07表)'!$K15</f>
        <v>537.7</v>
      </c>
      <c r="I17" s="8" t="str">
        <f t="shared" si="0"/>
        <v>1</v>
      </c>
      <c r="J17" s="8" t="str">
        <f t="shared" si="1"/>
        <v>1</v>
      </c>
      <c r="K17" s="8">
        <f t="shared" si="2"/>
        <v>2</v>
      </c>
      <c r="L17" s="8">
        <f ca="1" t="shared" si="3"/>
        <v>17</v>
      </c>
      <c r="M17" s="8"/>
    </row>
    <row r="18" s="4" customFormat="1" ht="20.1" customHeight="1" spans="1:13">
      <c r="A18" s="22" t="str">
        <f ca="1" t="array" ref="A18">INDEX(G:G,SMALL(IF($K$12:$K$500=2,ROW($12:$500),4^8),ROW(G7)))&amp;""</f>
        <v>2010301</v>
      </c>
      <c r="B18" s="70"/>
      <c r="C18" s="23" t="str">
        <f ca="1">IF(ISERROR(VLOOKUP(A18,'[1]Z07 一般公共预算财政拨款收入支出决算表(财决07表)'!$A$10:$T$500,4,FALSE)),"",VLOOKUP(A18,'[1]Z07 一般公共预算财政拨款收入支出决算表(财决07表)'!$A$10:$T$500,4,FALSE))</f>
        <v>  行政运行</v>
      </c>
      <c r="D18" s="24">
        <f ca="1">IF(ISERROR(VLOOKUP(A18,'[1]Z07 一般公共预算财政拨款收入支出决算表(财决07表)'!$A$10:$T$500,11,FALSE)),"",VLOOKUP(A18,'[1]Z07 一般公共预算财政拨款收入支出决算表(财决07表)'!$A$10:$T$500,11,FALSE))</f>
        <v>240.26</v>
      </c>
      <c r="E18" s="24">
        <f ca="1">IF(ISERROR(VLOOKUP(A18,'[1]Z07 一般公共预算财政拨款收入支出决算表(财决07表)'!$A$10:$T$500,12,FALSE)),"",VLOOKUP(A18,'[1]Z07 一般公共预算财政拨款收入支出决算表(财决07表)'!$A$10:$T$500,12,FALSE))</f>
        <v>240.26</v>
      </c>
      <c r="F18" s="24">
        <f ca="1">IF(ISERROR(VLOOKUP(A18,'[1]Z07 一般公共预算财政拨款收入支出决算表(财决07表)'!$A$10:$T$500,15,FALSE)),"",VLOOKUP(A18,'[1]Z07 一般公共预算财政拨款收入支出决算表(财决07表)'!$A$10:$T$500,15,FALSE))</f>
        <v>0</v>
      </c>
      <c r="G18" s="8" t="str">
        <f>'[1]Z07 一般公共预算财政拨款收入支出决算表(财决07表)'!A16</f>
        <v>2010301</v>
      </c>
      <c r="H18" s="95">
        <f>'[1]Z07 一般公共预算财政拨款收入支出决算表(财决07表)'!$K16</f>
        <v>240.26</v>
      </c>
      <c r="I18" s="8" t="str">
        <f t="shared" si="0"/>
        <v>1</v>
      </c>
      <c r="J18" s="8" t="str">
        <f t="shared" si="1"/>
        <v>1</v>
      </c>
      <c r="K18" s="8">
        <f t="shared" si="2"/>
        <v>2</v>
      </c>
      <c r="L18" s="8">
        <f ca="1" t="shared" si="3"/>
        <v>18</v>
      </c>
      <c r="M18" s="8"/>
    </row>
    <row r="19" s="4" customFormat="1" ht="20.1" customHeight="1" spans="1:13">
      <c r="A19" s="22" t="str">
        <f ca="1" t="array" ref="A19">INDEX(G:G,SMALL(IF($K$12:$K$500=2,ROW($12:$500),4^8),ROW(G8)))&amp;""</f>
        <v>2010302</v>
      </c>
      <c r="B19" s="70"/>
      <c r="C19" s="23" t="str">
        <f ca="1">IF(ISERROR(VLOOKUP(A19,'[1]Z07 一般公共预算财政拨款收入支出决算表(财决07表)'!$A$10:$T$500,4,FALSE)),"",VLOOKUP(A19,'[1]Z07 一般公共预算财政拨款收入支出决算表(财决07表)'!$A$10:$T$500,4,FALSE))</f>
        <v>  一般行政管理事务</v>
      </c>
      <c r="D19" s="24">
        <f ca="1">IF(ISERROR(VLOOKUP(A19,'[1]Z07 一般公共预算财政拨款收入支出决算表(财决07表)'!$A$10:$T$500,11,FALSE)),"",VLOOKUP(A19,'[1]Z07 一般公共预算财政拨款收入支出决算表(财决07表)'!$A$10:$T$500,11,FALSE))</f>
        <v>50.43</v>
      </c>
      <c r="E19" s="24">
        <f ca="1">IF(ISERROR(VLOOKUP(A19,'[1]Z07 一般公共预算财政拨款收入支出决算表(财决07表)'!$A$10:$T$500,12,FALSE)),"",VLOOKUP(A19,'[1]Z07 一般公共预算财政拨款收入支出决算表(财决07表)'!$A$10:$T$500,12,FALSE))</f>
        <v>0</v>
      </c>
      <c r="F19" s="24">
        <f ca="1">IF(ISERROR(VLOOKUP(A19,'[1]Z07 一般公共预算财政拨款收入支出决算表(财决07表)'!$A$10:$T$500,15,FALSE)),"",VLOOKUP(A19,'[1]Z07 一般公共预算财政拨款收入支出决算表(财决07表)'!$A$10:$T$500,15,FALSE))</f>
        <v>50.43</v>
      </c>
      <c r="G19" s="8" t="str">
        <f>'[1]Z07 一般公共预算财政拨款收入支出决算表(财决07表)'!A17</f>
        <v>2010302</v>
      </c>
      <c r="H19" s="95">
        <f>'[1]Z07 一般公共预算财政拨款收入支出决算表(财决07表)'!$K17</f>
        <v>50.43</v>
      </c>
      <c r="I19" s="8" t="str">
        <f t="shared" si="0"/>
        <v>1</v>
      </c>
      <c r="J19" s="8" t="str">
        <f t="shared" si="1"/>
        <v>1</v>
      </c>
      <c r="K19" s="8">
        <f t="shared" si="2"/>
        <v>2</v>
      </c>
      <c r="L19" s="8">
        <f ca="1" t="shared" si="3"/>
        <v>19</v>
      </c>
      <c r="M19" s="8"/>
    </row>
    <row r="20" s="4" customFormat="1" ht="20.1" customHeight="1" spans="1:13">
      <c r="A20" s="22" t="str">
        <f ca="1" t="array" ref="A20">INDEX(G:G,SMALL(IF($K$12:$K$500=2,ROW($12:$500),4^8),ROW(G9)))&amp;""</f>
        <v>2010308</v>
      </c>
      <c r="B20" s="70"/>
      <c r="C20" s="23" t="str">
        <f ca="1">IF(ISERROR(VLOOKUP(A20,'[1]Z07 一般公共预算财政拨款收入支出决算表(财决07表)'!$A$10:$T$500,4,FALSE)),"",VLOOKUP(A20,'[1]Z07 一般公共预算财政拨款收入支出决算表(财决07表)'!$A$10:$T$500,4,FALSE))</f>
        <v>  信访事务</v>
      </c>
      <c r="D20" s="24">
        <f ca="1">IF(ISERROR(VLOOKUP(A20,'[1]Z07 一般公共预算财政拨款收入支出决算表(财决07表)'!$A$10:$T$500,11,FALSE)),"",VLOOKUP(A20,'[1]Z07 一般公共预算财政拨款收入支出决算表(财决07表)'!$A$10:$T$500,11,FALSE))</f>
        <v>247.01</v>
      </c>
      <c r="E20" s="24">
        <f ca="1">IF(ISERROR(VLOOKUP(A20,'[1]Z07 一般公共预算财政拨款收入支出决算表(财决07表)'!$A$10:$T$500,12,FALSE)),"",VLOOKUP(A20,'[1]Z07 一般公共预算财政拨款收入支出决算表(财决07表)'!$A$10:$T$500,12,FALSE))</f>
        <v>146.12</v>
      </c>
      <c r="F20" s="24">
        <f ca="1">IF(ISERROR(VLOOKUP(A20,'[1]Z07 一般公共预算财政拨款收入支出决算表(财决07表)'!$A$10:$T$500,15,FALSE)),"",VLOOKUP(A20,'[1]Z07 一般公共预算财政拨款收入支出决算表(财决07表)'!$A$10:$T$500,15,FALSE))</f>
        <v>100.9</v>
      </c>
      <c r="G20" s="8" t="str">
        <f>'[1]Z07 一般公共预算财政拨款收入支出决算表(财决07表)'!A18</f>
        <v>2010308</v>
      </c>
      <c r="H20" s="95">
        <f>'[1]Z07 一般公共预算财政拨款收入支出决算表(财决07表)'!$K18</f>
        <v>247.01</v>
      </c>
      <c r="I20" s="8" t="str">
        <f t="shared" si="0"/>
        <v>1</v>
      </c>
      <c r="J20" s="8" t="str">
        <f t="shared" si="1"/>
        <v>1</v>
      </c>
      <c r="K20" s="8">
        <f t="shared" si="2"/>
        <v>2</v>
      </c>
      <c r="L20" s="8">
        <f ca="1" t="shared" si="3"/>
        <v>20</v>
      </c>
      <c r="M20" s="8"/>
    </row>
    <row r="21" s="4" customFormat="1" ht="20.1" customHeight="1" spans="1:13">
      <c r="A21" s="22" t="str">
        <f ca="1" t="array" ref="A21">INDEX(G:G,SMALL(IF($K$12:$K$500=2,ROW($12:$500),4^8),ROW(G10)))&amp;""</f>
        <v>20199</v>
      </c>
      <c r="B21" s="70"/>
      <c r="C21" s="23" t="str">
        <f ca="1">IF(ISERROR(VLOOKUP(A21,'[1]Z07 一般公共预算财政拨款收入支出决算表(财决07表)'!$A$10:$T$500,4,FALSE)),"",VLOOKUP(A21,'[1]Z07 一般公共预算财政拨款收入支出决算表(财决07表)'!$A$10:$T$500,4,FALSE))</f>
        <v>其他一般公共服务支出</v>
      </c>
      <c r="D21" s="24">
        <f ca="1">IF(ISERROR(VLOOKUP(A21,'[1]Z07 一般公共预算财政拨款收入支出决算表(财决07表)'!$A$10:$T$500,11,FALSE)),"",VLOOKUP(A21,'[1]Z07 一般公共预算财政拨款收入支出决算表(财决07表)'!$A$10:$T$500,11,FALSE))</f>
        <v>0.7</v>
      </c>
      <c r="E21" s="24">
        <f ca="1">IF(ISERROR(VLOOKUP(A21,'[1]Z07 一般公共预算财政拨款收入支出决算表(财决07表)'!$A$10:$T$500,12,FALSE)),"",VLOOKUP(A21,'[1]Z07 一般公共预算财政拨款收入支出决算表(财决07表)'!$A$10:$T$500,12,FALSE))</f>
        <v>0.7</v>
      </c>
      <c r="F21" s="24">
        <f ca="1">IF(ISERROR(VLOOKUP(A21,'[1]Z07 一般公共预算财政拨款收入支出决算表(财决07表)'!$A$10:$T$500,15,FALSE)),"",VLOOKUP(A21,'[1]Z07 一般公共预算财政拨款收入支出决算表(财决07表)'!$A$10:$T$500,15,FALSE))</f>
        <v>0</v>
      </c>
      <c r="G21" s="8" t="str">
        <f>'[1]Z07 一般公共预算财政拨款收入支出决算表(财决07表)'!A19</f>
        <v>20199</v>
      </c>
      <c r="H21" s="95">
        <f>'[1]Z07 一般公共预算财政拨款收入支出决算表(财决07表)'!$K19</f>
        <v>0.7</v>
      </c>
      <c r="I21" s="8" t="str">
        <f t="shared" si="0"/>
        <v>1</v>
      </c>
      <c r="J21" s="8" t="str">
        <f t="shared" si="1"/>
        <v>1</v>
      </c>
      <c r="K21" s="8">
        <f t="shared" si="2"/>
        <v>2</v>
      </c>
      <c r="L21" s="8">
        <f ca="1" t="shared" si="3"/>
        <v>21</v>
      </c>
      <c r="M21" s="8"/>
    </row>
    <row r="22" s="4" customFormat="1" ht="20.1" customHeight="1" spans="1:13">
      <c r="A22" s="22" t="str">
        <f ca="1" t="array" ref="A22">INDEX(G:G,SMALL(IF($K$12:$K$500=2,ROW($12:$500),4^8),ROW(G11)))&amp;""</f>
        <v>2019999</v>
      </c>
      <c r="B22" s="70"/>
      <c r="C22" s="23" t="str">
        <f ca="1">IF(ISERROR(VLOOKUP(A22,'[1]Z07 一般公共预算财政拨款收入支出决算表(财决07表)'!$A$10:$T$500,4,FALSE)),"",VLOOKUP(A22,'[1]Z07 一般公共预算财政拨款收入支出决算表(财决07表)'!$A$10:$T$500,4,FALSE))</f>
        <v>  其他一般公共服务支出</v>
      </c>
      <c r="D22" s="24">
        <f ca="1">IF(ISERROR(VLOOKUP(A22,'[1]Z07 一般公共预算财政拨款收入支出决算表(财决07表)'!$A$10:$T$500,11,FALSE)),"",VLOOKUP(A22,'[1]Z07 一般公共预算财政拨款收入支出决算表(财决07表)'!$A$10:$T$500,11,FALSE))</f>
        <v>0.7</v>
      </c>
      <c r="E22" s="24">
        <f ca="1">IF(ISERROR(VLOOKUP(A22,'[1]Z07 一般公共预算财政拨款收入支出决算表(财决07表)'!$A$10:$T$500,12,FALSE)),"",VLOOKUP(A22,'[1]Z07 一般公共预算财政拨款收入支出决算表(财决07表)'!$A$10:$T$500,12,FALSE))</f>
        <v>0.7</v>
      </c>
      <c r="F22" s="24">
        <f ca="1">IF(ISERROR(VLOOKUP(A22,'[1]Z07 一般公共预算财政拨款收入支出决算表(财决07表)'!$A$10:$T$500,15,FALSE)),"",VLOOKUP(A22,'[1]Z07 一般公共预算财政拨款收入支出决算表(财决07表)'!$A$10:$T$500,15,FALSE))</f>
        <v>0</v>
      </c>
      <c r="G22" s="8" t="str">
        <f>'[1]Z07 一般公共预算财政拨款收入支出决算表(财决07表)'!A20</f>
        <v>2019999</v>
      </c>
      <c r="H22" s="95">
        <f>'[1]Z07 一般公共预算财政拨款收入支出决算表(财决07表)'!$K20</f>
        <v>0.7</v>
      </c>
      <c r="I22" s="8" t="str">
        <f t="shared" si="0"/>
        <v>1</v>
      </c>
      <c r="J22" s="8" t="str">
        <f t="shared" si="1"/>
        <v>1</v>
      </c>
      <c r="K22" s="8">
        <f t="shared" si="2"/>
        <v>2</v>
      </c>
      <c r="L22" s="8">
        <f ca="1" t="shared" si="3"/>
        <v>22</v>
      </c>
      <c r="M22" s="8"/>
    </row>
    <row r="23" s="4" customFormat="1" ht="20.1" customHeight="1" spans="1:13">
      <c r="A23" s="22" t="str">
        <f ca="1" t="array" ref="A23">INDEX(G:G,SMALL(IF($K$12:$K$500=2,ROW($12:$500),4^8),ROW(G12)))&amp;""</f>
        <v>208</v>
      </c>
      <c r="B23" s="70"/>
      <c r="C23" s="23" t="str">
        <f ca="1">IF(ISERROR(VLOOKUP(A23,'[1]Z07 一般公共预算财政拨款收入支出决算表(财决07表)'!$A$10:$T$500,4,FALSE)),"",VLOOKUP(A23,'[1]Z07 一般公共预算财政拨款收入支出决算表(财决07表)'!$A$10:$T$500,4,FALSE))</f>
        <v>社会保障和就业支出</v>
      </c>
      <c r="D23" s="24">
        <f ca="1">IF(ISERROR(VLOOKUP(A23,'[1]Z07 一般公共预算财政拨款收入支出决算表(财决07表)'!$A$10:$T$500,11,FALSE)),"",VLOOKUP(A23,'[1]Z07 一般公共预算财政拨款收入支出决算表(财决07表)'!$A$10:$T$500,11,FALSE))</f>
        <v>1.08</v>
      </c>
      <c r="E23" s="24">
        <f ca="1">IF(ISERROR(VLOOKUP(A23,'[1]Z07 一般公共预算财政拨款收入支出决算表(财决07表)'!$A$10:$T$500,12,FALSE)),"",VLOOKUP(A23,'[1]Z07 一般公共预算财政拨款收入支出决算表(财决07表)'!$A$10:$T$500,12,FALSE))</f>
        <v>1.08</v>
      </c>
      <c r="F23" s="24">
        <f ca="1">IF(ISERROR(VLOOKUP(A23,'[1]Z07 一般公共预算财政拨款收入支出决算表(财决07表)'!$A$10:$T$500,15,FALSE)),"",VLOOKUP(A23,'[1]Z07 一般公共预算财政拨款收入支出决算表(财决07表)'!$A$10:$T$500,15,FALSE))</f>
        <v>0</v>
      </c>
      <c r="G23" s="8" t="str">
        <f>'[1]Z07 一般公共预算财政拨款收入支出决算表(财决07表)'!A21</f>
        <v>208</v>
      </c>
      <c r="H23" s="95">
        <f>'[1]Z07 一般公共预算财政拨款收入支出决算表(财决07表)'!$K21</f>
        <v>1.08</v>
      </c>
      <c r="I23" s="8" t="str">
        <f t="shared" si="0"/>
        <v>1</v>
      </c>
      <c r="J23" s="8" t="str">
        <f t="shared" si="1"/>
        <v>1</v>
      </c>
      <c r="K23" s="8">
        <f t="shared" si="2"/>
        <v>2</v>
      </c>
      <c r="L23" s="8">
        <f ca="1" t="shared" si="3"/>
        <v>23</v>
      </c>
      <c r="M23" s="8"/>
    </row>
    <row r="24" s="4" customFormat="1" ht="20.1" customHeight="1" spans="1:13">
      <c r="A24" s="22" t="str">
        <f ca="1" t="array" ref="A24">INDEX(G:G,SMALL(IF($K$12:$K$500=2,ROW($12:$500),4^8),ROW(G13)))&amp;""</f>
        <v>20807</v>
      </c>
      <c r="B24" s="70"/>
      <c r="C24" s="23" t="str">
        <f ca="1">IF(ISERROR(VLOOKUP(A24,'[1]Z07 一般公共预算财政拨款收入支出决算表(财决07表)'!$A$10:$T$500,4,FALSE)),"",VLOOKUP(A24,'[1]Z07 一般公共预算财政拨款收入支出决算表(财决07表)'!$A$10:$T$500,4,FALSE))</f>
        <v>就业补助</v>
      </c>
      <c r="D24" s="24">
        <f ca="1">IF(ISERROR(VLOOKUP(A24,'[1]Z07 一般公共预算财政拨款收入支出决算表(财决07表)'!$A$10:$T$500,11,FALSE)),"",VLOOKUP(A24,'[1]Z07 一般公共预算财政拨款收入支出决算表(财决07表)'!$A$10:$T$500,11,FALSE))</f>
        <v>1.08</v>
      </c>
      <c r="E24" s="24">
        <f ca="1">IF(ISERROR(VLOOKUP(A24,'[1]Z07 一般公共预算财政拨款收入支出决算表(财决07表)'!$A$10:$T$500,12,FALSE)),"",VLOOKUP(A24,'[1]Z07 一般公共预算财政拨款收入支出决算表(财决07表)'!$A$10:$T$500,12,FALSE))</f>
        <v>1.08</v>
      </c>
      <c r="F24" s="24">
        <f ca="1">IF(ISERROR(VLOOKUP(A24,'[1]Z07 一般公共预算财政拨款收入支出决算表(财决07表)'!$A$10:$T$500,15,FALSE)),"",VLOOKUP(A24,'[1]Z07 一般公共预算财政拨款收入支出决算表(财决07表)'!$A$10:$T$500,15,FALSE))</f>
        <v>0</v>
      </c>
      <c r="G24" s="8" t="str">
        <f>'[1]Z07 一般公共预算财政拨款收入支出决算表(财决07表)'!A22</f>
        <v>20807</v>
      </c>
      <c r="H24" s="95">
        <f>'[1]Z07 一般公共预算财政拨款收入支出决算表(财决07表)'!$K22</f>
        <v>1.08</v>
      </c>
      <c r="I24" s="8" t="str">
        <f t="shared" si="0"/>
        <v>1</v>
      </c>
      <c r="J24" s="8" t="str">
        <f t="shared" si="1"/>
        <v>1</v>
      </c>
      <c r="K24" s="8">
        <f t="shared" si="2"/>
        <v>2</v>
      </c>
      <c r="L24" s="8">
        <f ca="1" t="shared" si="3"/>
        <v>24</v>
      </c>
      <c r="M24" s="8"/>
    </row>
    <row r="25" s="4" customFormat="1" ht="20.1" customHeight="1" spans="1:13">
      <c r="A25" s="22" t="str">
        <f ca="1" t="array" ref="A25">INDEX(G:G,SMALL(IF($K$12:$K$500=2,ROW($12:$500),4^8),ROW(G14)))&amp;""</f>
        <v>2080799</v>
      </c>
      <c r="B25" s="70"/>
      <c r="C25" s="23" t="str">
        <f ca="1">IF(ISERROR(VLOOKUP(A25,'[1]Z07 一般公共预算财政拨款收入支出决算表(财决07表)'!$A$10:$T$500,4,FALSE)),"",VLOOKUP(A25,'[1]Z07 一般公共预算财政拨款收入支出决算表(财决07表)'!$A$10:$T$500,4,FALSE))</f>
        <v>  其他就业补助支出★</v>
      </c>
      <c r="D25" s="24">
        <f ca="1">IF(ISERROR(VLOOKUP(A25,'[1]Z07 一般公共预算财政拨款收入支出决算表(财决07表)'!$A$10:$T$500,11,FALSE)),"",VLOOKUP(A25,'[1]Z07 一般公共预算财政拨款收入支出决算表(财决07表)'!$A$10:$T$500,11,FALSE))</f>
        <v>1.08</v>
      </c>
      <c r="E25" s="24">
        <f ca="1">IF(ISERROR(VLOOKUP(A25,'[1]Z07 一般公共预算财政拨款收入支出决算表(财决07表)'!$A$10:$T$500,12,FALSE)),"",VLOOKUP(A25,'[1]Z07 一般公共预算财政拨款收入支出决算表(财决07表)'!$A$10:$T$500,12,FALSE))</f>
        <v>1.08</v>
      </c>
      <c r="F25" s="24">
        <f ca="1">IF(ISERROR(VLOOKUP(A25,'[1]Z07 一般公共预算财政拨款收入支出决算表(财决07表)'!$A$10:$T$500,15,FALSE)),"",VLOOKUP(A25,'[1]Z07 一般公共预算财政拨款收入支出决算表(财决07表)'!$A$10:$T$500,15,FALSE))</f>
        <v>0</v>
      </c>
      <c r="G25" s="8" t="str">
        <f>'[1]Z07 一般公共预算财政拨款收入支出决算表(财决07表)'!A23</f>
        <v>2080799</v>
      </c>
      <c r="H25" s="95">
        <f>'[1]Z07 一般公共预算财政拨款收入支出决算表(财决07表)'!$K23</f>
        <v>1.08</v>
      </c>
      <c r="I25" s="8" t="str">
        <f t="shared" si="0"/>
        <v>1</v>
      </c>
      <c r="J25" s="8" t="str">
        <f t="shared" si="1"/>
        <v>1</v>
      </c>
      <c r="K25" s="8">
        <f t="shared" si="2"/>
        <v>2</v>
      </c>
      <c r="L25" s="8">
        <f ca="1" t="shared" si="3"/>
        <v>25</v>
      </c>
      <c r="M25" s="8"/>
    </row>
    <row r="26" s="4" customFormat="1" ht="20.1" customHeight="1" spans="1:13">
      <c r="A26" s="22" t="str">
        <f ca="1" t="array" ref="A26">INDEX(G:G,SMALL(IF($K$12:$K$500=2,ROW($12:$500),4^8),ROW(G15)))&amp;""</f>
        <v>221</v>
      </c>
      <c r="B26" s="70"/>
      <c r="C26" s="23" t="str">
        <f ca="1">IF(ISERROR(VLOOKUP(A26,'[1]Z07 一般公共预算财政拨款收入支出决算表(财决07表)'!$A$10:$T$500,4,FALSE)),"",VLOOKUP(A26,'[1]Z07 一般公共预算财政拨款收入支出决算表(财决07表)'!$A$10:$T$500,4,FALSE))</f>
        <v>住房保障支出</v>
      </c>
      <c r="D26" s="24">
        <f ca="1">IF(ISERROR(VLOOKUP(A26,'[1]Z07 一般公共预算财政拨款收入支出决算表(财决07表)'!$A$10:$T$500,11,FALSE)),"",VLOOKUP(A26,'[1]Z07 一般公共预算财政拨款收入支出决算表(财决07表)'!$A$10:$T$500,11,FALSE))</f>
        <v>16.64</v>
      </c>
      <c r="E26" s="24">
        <f ca="1">IF(ISERROR(VLOOKUP(A26,'[1]Z07 一般公共预算财政拨款收入支出决算表(财决07表)'!$A$10:$T$500,12,FALSE)),"",VLOOKUP(A26,'[1]Z07 一般公共预算财政拨款收入支出决算表(财决07表)'!$A$10:$T$500,12,FALSE))</f>
        <v>16.64</v>
      </c>
      <c r="F26" s="24">
        <f ca="1">IF(ISERROR(VLOOKUP(A26,'[1]Z07 一般公共预算财政拨款收入支出决算表(财决07表)'!$A$10:$T$500,15,FALSE)),"",VLOOKUP(A26,'[1]Z07 一般公共预算财政拨款收入支出决算表(财决07表)'!$A$10:$T$500,15,FALSE))</f>
        <v>0</v>
      </c>
      <c r="G26" s="8" t="str">
        <f>'[1]Z07 一般公共预算财政拨款收入支出决算表(财决07表)'!A24</f>
        <v>221</v>
      </c>
      <c r="H26" s="95">
        <f>'[1]Z07 一般公共预算财政拨款收入支出决算表(财决07表)'!$K24</f>
        <v>16.64</v>
      </c>
      <c r="I26" s="8" t="str">
        <f t="shared" si="0"/>
        <v>1</v>
      </c>
      <c r="J26" s="8" t="str">
        <f t="shared" si="1"/>
        <v>1</v>
      </c>
      <c r="K26" s="8">
        <f t="shared" si="2"/>
        <v>2</v>
      </c>
      <c r="L26" s="8">
        <f ca="1" t="shared" si="3"/>
        <v>26</v>
      </c>
      <c r="M26" s="8"/>
    </row>
    <row r="27" s="4" customFormat="1" ht="20.1" customHeight="1" spans="1:13">
      <c r="A27" s="22" t="str">
        <f ca="1" t="array" ref="A27">INDEX(G:G,SMALL(IF($K$12:$K$500=2,ROW($12:$500),4^8),ROW(G16)))&amp;""</f>
        <v>22102</v>
      </c>
      <c r="B27" s="70"/>
      <c r="C27" s="23" t="str">
        <f ca="1">IF(ISERROR(VLOOKUP(A27,'[1]Z07 一般公共预算财政拨款收入支出决算表(财决07表)'!$A$10:$T$500,4,FALSE)),"",VLOOKUP(A27,'[1]Z07 一般公共预算财政拨款收入支出决算表(财决07表)'!$A$10:$T$500,4,FALSE))</f>
        <v>住房改革支出</v>
      </c>
      <c r="D27" s="24">
        <f ca="1">IF(ISERROR(VLOOKUP(A27,'[1]Z07 一般公共预算财政拨款收入支出决算表(财决07表)'!$A$10:$T$500,11,FALSE)),"",VLOOKUP(A27,'[1]Z07 一般公共预算财政拨款收入支出决算表(财决07表)'!$A$10:$T$500,11,FALSE))</f>
        <v>16.64</v>
      </c>
      <c r="E27" s="24">
        <f ca="1">IF(ISERROR(VLOOKUP(A27,'[1]Z07 一般公共预算财政拨款收入支出决算表(财决07表)'!$A$10:$T$500,12,FALSE)),"",VLOOKUP(A27,'[1]Z07 一般公共预算财政拨款收入支出决算表(财决07表)'!$A$10:$T$500,12,FALSE))</f>
        <v>16.64</v>
      </c>
      <c r="F27" s="24">
        <f ca="1">IF(ISERROR(VLOOKUP(A27,'[1]Z07 一般公共预算财政拨款收入支出决算表(财决07表)'!$A$10:$T$500,15,FALSE)),"",VLOOKUP(A27,'[1]Z07 一般公共预算财政拨款收入支出决算表(财决07表)'!$A$10:$T$500,15,FALSE))</f>
        <v>0</v>
      </c>
      <c r="G27" s="8" t="str">
        <f>'[1]Z07 一般公共预算财政拨款收入支出决算表(财决07表)'!A25</f>
        <v>22102</v>
      </c>
      <c r="H27" s="95">
        <f>'[1]Z07 一般公共预算财政拨款收入支出决算表(财决07表)'!$K25</f>
        <v>16.64</v>
      </c>
      <c r="I27" s="8" t="str">
        <f t="shared" si="0"/>
        <v>1</v>
      </c>
      <c r="J27" s="8" t="str">
        <f t="shared" si="1"/>
        <v>1</v>
      </c>
      <c r="K27" s="8">
        <f t="shared" si="2"/>
        <v>2</v>
      </c>
      <c r="L27" s="8">
        <f ca="1" t="shared" si="3"/>
        <v>27</v>
      </c>
      <c r="M27" s="8"/>
    </row>
    <row r="28" s="4" customFormat="1" ht="20.1" customHeight="1" spans="1:13">
      <c r="A28" s="22" t="str">
        <f ca="1" t="array" ref="A28">INDEX(G:G,SMALL(IF($K$12:$K$500=2,ROW($12:$500),4^8),ROW(G17)))&amp;""</f>
        <v>2210201</v>
      </c>
      <c r="B28" s="70"/>
      <c r="C28" s="23" t="str">
        <f ca="1">IF(ISERROR(VLOOKUP(A28,'[1]Z07 一般公共预算财政拨款收入支出决算表(财决07表)'!$A$10:$T$500,4,FALSE)),"",VLOOKUP(A28,'[1]Z07 一般公共预算财政拨款收入支出决算表(财决07表)'!$A$10:$T$500,4,FALSE))</f>
        <v>  住房公积金</v>
      </c>
      <c r="D28" s="24">
        <f ca="1">IF(ISERROR(VLOOKUP(A28,'[1]Z07 一般公共预算财政拨款收入支出决算表(财决07表)'!$A$10:$T$500,11,FALSE)),"",VLOOKUP(A28,'[1]Z07 一般公共预算财政拨款收入支出决算表(财决07表)'!$A$10:$T$500,11,FALSE))</f>
        <v>16.64</v>
      </c>
      <c r="E28" s="24">
        <f ca="1">IF(ISERROR(VLOOKUP(A28,'[1]Z07 一般公共预算财政拨款收入支出决算表(财决07表)'!$A$10:$T$500,12,FALSE)),"",VLOOKUP(A28,'[1]Z07 一般公共预算财政拨款收入支出决算表(财决07表)'!$A$10:$T$500,12,FALSE))</f>
        <v>16.64</v>
      </c>
      <c r="F28" s="24">
        <f ca="1">IF(ISERROR(VLOOKUP(A28,'[1]Z07 一般公共预算财政拨款收入支出决算表(财决07表)'!$A$10:$T$500,15,FALSE)),"",VLOOKUP(A28,'[1]Z07 一般公共预算财政拨款收入支出决算表(财决07表)'!$A$10:$T$500,15,FALSE))</f>
        <v>0</v>
      </c>
      <c r="G28" s="8" t="str">
        <f>'[1]Z07 一般公共预算财政拨款收入支出决算表(财决07表)'!A26</f>
        <v>2210201</v>
      </c>
      <c r="H28" s="95">
        <f>'[1]Z07 一般公共预算财政拨款收入支出决算表(财决07表)'!$K26</f>
        <v>16.64</v>
      </c>
      <c r="I28" s="8" t="str">
        <f t="shared" si="0"/>
        <v>1</v>
      </c>
      <c r="J28" s="8" t="str">
        <f t="shared" si="1"/>
        <v>1</v>
      </c>
      <c r="K28" s="8">
        <f t="shared" si="2"/>
        <v>2</v>
      </c>
      <c r="L28" s="8">
        <f ca="1" t="shared" si="3"/>
        <v>28</v>
      </c>
      <c r="M28" s="8"/>
    </row>
    <row r="29" s="4" customFormat="1" ht="20.1" customHeight="1" spans="1:13">
      <c r="A29" s="22" t="str">
        <f ca="1" t="array" ref="A29">INDEX(G:G,SMALL(IF($K$12:$K$500=2,ROW($12:$500),4^8),ROW(G18)))&amp;""</f>
        <v/>
      </c>
      <c r="B29" s="70"/>
      <c r="C29" s="23" t="str">
        <f ca="1">IF(ISERROR(VLOOKUP(A29,'[1]Z07 一般公共预算财政拨款收入支出决算表(财决07表)'!$A$10:$T$500,4,FALSE)),"",VLOOKUP(A29,'[1]Z07 一般公共预算财政拨款收入支出决算表(财决07表)'!$A$10:$T$500,4,FALSE))</f>
        <v/>
      </c>
      <c r="D29" s="24" t="str">
        <f ca="1">IF(ISERROR(VLOOKUP(A29,'[1]Z07 一般公共预算财政拨款收入支出决算表(财决07表)'!$A$10:$T$500,11,FALSE)),"",VLOOKUP(A29,'[1]Z07 一般公共预算财政拨款收入支出决算表(财决07表)'!$A$10:$T$500,11,FALSE))</f>
        <v/>
      </c>
      <c r="E29" s="24" t="str">
        <f ca="1">IF(ISERROR(VLOOKUP(A29,'[1]Z07 一般公共预算财政拨款收入支出决算表(财决07表)'!$A$10:$T$500,12,FALSE)),"",VLOOKUP(A29,'[1]Z07 一般公共预算财政拨款收入支出决算表(财决07表)'!$A$10:$T$500,12,FALSE))</f>
        <v/>
      </c>
      <c r="F29" s="24" t="str">
        <f ca="1">IF(ISERROR(VLOOKUP(A29,'[1]Z07 一般公共预算财政拨款收入支出决算表(财决07表)'!$A$10:$T$500,15,FALSE)),"",VLOOKUP(A29,'[1]Z07 一般公共预算财政拨款收入支出决算表(财决07表)'!$A$10:$T$500,15,FALSE))</f>
        <v/>
      </c>
      <c r="G29" s="8">
        <f>'[1]Z07 一般公共预算财政拨款收入支出决算表(财决07表)'!A27</f>
        <v>0</v>
      </c>
      <c r="H29" s="95">
        <f>'[1]Z07 一般公共预算财政拨款收入支出决算表(财决07表)'!$K27</f>
        <v>0</v>
      </c>
      <c r="I29" s="8" t="str">
        <f t="shared" si="0"/>
        <v>2</v>
      </c>
      <c r="J29" s="8" t="str">
        <f t="shared" si="1"/>
        <v>2</v>
      </c>
      <c r="K29" s="8">
        <f t="shared" si="2"/>
        <v>4</v>
      </c>
      <c r="L29" s="8" t="str">
        <f ca="1" t="shared" si="3"/>
        <v/>
      </c>
      <c r="M29" s="8"/>
    </row>
    <row r="30" s="4" customFormat="1" ht="20.1" customHeight="1" spans="1:13">
      <c r="A30" s="22" t="str">
        <f ca="1" t="array" ref="A30">INDEX(G:G,SMALL(IF($K$12:$K$500=2,ROW($12:$500),4^8),ROW(G19)))&amp;""</f>
        <v/>
      </c>
      <c r="B30" s="70"/>
      <c r="C30" s="23" t="str">
        <f ca="1">IF(ISERROR(VLOOKUP(A30,'[1]Z07 一般公共预算财政拨款收入支出决算表(财决07表)'!$A$10:$T$500,4,FALSE)),"",VLOOKUP(A30,'[1]Z07 一般公共预算财政拨款收入支出决算表(财决07表)'!$A$10:$T$500,4,FALSE))</f>
        <v/>
      </c>
      <c r="D30" s="24" t="str">
        <f ca="1">IF(ISERROR(VLOOKUP(A30,'[1]Z07 一般公共预算财政拨款收入支出决算表(财决07表)'!$A$10:$T$500,11,FALSE)),"",VLOOKUP(A30,'[1]Z07 一般公共预算财政拨款收入支出决算表(财决07表)'!$A$10:$T$500,11,FALSE))</f>
        <v/>
      </c>
      <c r="E30" s="24" t="str">
        <f ca="1">IF(ISERROR(VLOOKUP(A30,'[1]Z07 一般公共预算财政拨款收入支出决算表(财决07表)'!$A$10:$T$500,12,FALSE)),"",VLOOKUP(A30,'[1]Z07 一般公共预算财政拨款收入支出决算表(财决07表)'!$A$10:$T$500,12,FALSE))</f>
        <v/>
      </c>
      <c r="F30" s="24" t="str">
        <f ca="1">IF(ISERROR(VLOOKUP(A30,'[1]Z07 一般公共预算财政拨款收入支出决算表(财决07表)'!$A$10:$T$500,15,FALSE)),"",VLOOKUP(A30,'[1]Z07 一般公共预算财政拨款收入支出决算表(财决07表)'!$A$10:$T$500,15,FALSE))</f>
        <v/>
      </c>
      <c r="G30" s="8">
        <f>'[1]Z07 一般公共预算财政拨款收入支出决算表(财决07表)'!A28</f>
        <v>0</v>
      </c>
      <c r="H30" s="95" t="str">
        <f>'[1]Z07 一般公共预算财政拨款收入支出决算表(财决07表)'!$K28</f>
        <v>— 12.%d —</v>
      </c>
      <c r="I30" s="8" t="str">
        <f t="shared" si="0"/>
        <v>2</v>
      </c>
      <c r="J30" s="8" t="str">
        <f t="shared" si="1"/>
        <v>1</v>
      </c>
      <c r="K30" s="8">
        <f t="shared" si="2"/>
        <v>3</v>
      </c>
      <c r="L30" s="8" t="str">
        <f ca="1" t="shared" si="3"/>
        <v/>
      </c>
      <c r="M30" s="8"/>
    </row>
    <row r="31" s="4" customFormat="1" ht="20.1" customHeight="1" spans="1:13">
      <c r="A31" s="22" t="str">
        <f ca="1" t="array" ref="A31">INDEX(G:G,SMALL(IF($K$12:$K$500=2,ROW($12:$500),4^8),ROW(G20)))&amp;""</f>
        <v/>
      </c>
      <c r="B31" s="70"/>
      <c r="C31" s="23" t="str">
        <f ca="1">IF(ISERROR(VLOOKUP(A31,'[1]Z07 一般公共预算财政拨款收入支出决算表(财决07表)'!$A$10:$T$500,4,FALSE)),"",VLOOKUP(A31,'[1]Z07 一般公共预算财政拨款收入支出决算表(财决07表)'!$A$10:$T$500,4,FALSE))</f>
        <v/>
      </c>
      <c r="D31" s="24" t="str">
        <f ca="1">IF(ISERROR(VLOOKUP(A31,'[1]Z07 一般公共预算财政拨款收入支出决算表(财决07表)'!$A$10:$T$500,11,FALSE)),"",VLOOKUP(A31,'[1]Z07 一般公共预算财政拨款收入支出决算表(财决07表)'!$A$10:$T$500,11,FALSE))</f>
        <v/>
      </c>
      <c r="E31" s="24" t="str">
        <f ca="1">IF(ISERROR(VLOOKUP(A31,'[1]Z07 一般公共预算财政拨款收入支出决算表(财决07表)'!$A$10:$T$500,12,FALSE)),"",VLOOKUP(A31,'[1]Z07 一般公共预算财政拨款收入支出决算表(财决07表)'!$A$10:$T$500,12,FALSE))</f>
        <v/>
      </c>
      <c r="F31" s="24" t="str">
        <f ca="1">IF(ISERROR(VLOOKUP(A31,'[1]Z07 一般公共预算财政拨款收入支出决算表(财决07表)'!$A$10:$T$500,15,FALSE)),"",VLOOKUP(A31,'[1]Z07 一般公共预算财政拨款收入支出决算表(财决07表)'!$A$10:$T$500,15,FALSE))</f>
        <v/>
      </c>
      <c r="G31" s="8">
        <f>'[1]Z07 一般公共预算财政拨款收入支出决算表(财决07表)'!A29</f>
        <v>0</v>
      </c>
      <c r="H31" s="95">
        <f>'[1]Z07 一般公共预算财政拨款收入支出决算表(财决07表)'!$K29</f>
        <v>0</v>
      </c>
      <c r="I31" s="8" t="str">
        <f t="shared" si="0"/>
        <v>2</v>
      </c>
      <c r="J31" s="8" t="str">
        <f t="shared" si="1"/>
        <v>2</v>
      </c>
      <c r="K31" s="8">
        <f t="shared" si="2"/>
        <v>4</v>
      </c>
      <c r="L31" s="8" t="str">
        <f ca="1" t="shared" si="3"/>
        <v/>
      </c>
      <c r="M31" s="8"/>
    </row>
    <row r="32" s="4" customFormat="1" ht="20.1" customHeight="1" spans="1:13">
      <c r="A32" s="22" t="str">
        <f ca="1" t="array" ref="A32">INDEX(G:G,SMALL(IF($K$12:$K$500=2,ROW($12:$500),4^8),ROW(G21)))&amp;""</f>
        <v/>
      </c>
      <c r="B32" s="70"/>
      <c r="C32" s="23" t="str">
        <f ca="1">IF(ISERROR(VLOOKUP(A32,'[1]Z07 一般公共预算财政拨款收入支出决算表(财决07表)'!$A$10:$T$500,4,FALSE)),"",VLOOKUP(A32,'[1]Z07 一般公共预算财政拨款收入支出决算表(财决07表)'!$A$10:$T$500,4,FALSE))</f>
        <v/>
      </c>
      <c r="D32" s="24" t="str">
        <f ca="1">IF(ISERROR(VLOOKUP(A32,'[1]Z07 一般公共预算财政拨款收入支出决算表(财决07表)'!$A$10:$T$500,11,FALSE)),"",VLOOKUP(A32,'[1]Z07 一般公共预算财政拨款收入支出决算表(财决07表)'!$A$10:$T$500,11,FALSE))</f>
        <v/>
      </c>
      <c r="E32" s="24" t="str">
        <f ca="1">IF(ISERROR(VLOOKUP(A32,'[1]Z07 一般公共预算财政拨款收入支出决算表(财决07表)'!$A$10:$T$500,12,FALSE)),"",VLOOKUP(A32,'[1]Z07 一般公共预算财政拨款收入支出决算表(财决07表)'!$A$10:$T$500,12,FALSE))</f>
        <v/>
      </c>
      <c r="F32" s="24" t="str">
        <f ca="1">IF(ISERROR(VLOOKUP(A32,'[1]Z07 一般公共预算财政拨款收入支出决算表(财决07表)'!$A$10:$T$500,15,FALSE)),"",VLOOKUP(A32,'[1]Z07 一般公共预算财政拨款收入支出决算表(财决07表)'!$A$10:$T$500,15,FALSE))</f>
        <v/>
      </c>
      <c r="G32" s="8">
        <f>'[1]Z07 一般公共预算财政拨款收入支出决算表(财决07表)'!A30</f>
        <v>0</v>
      </c>
      <c r="H32" s="95">
        <f>'[1]Z07 一般公共预算财政拨款收入支出决算表(财决07表)'!$K30</f>
        <v>0</v>
      </c>
      <c r="I32" s="8" t="str">
        <f t="shared" si="0"/>
        <v>2</v>
      </c>
      <c r="J32" s="8" t="str">
        <f t="shared" si="1"/>
        <v>2</v>
      </c>
      <c r="K32" s="8">
        <f t="shared" si="2"/>
        <v>4</v>
      </c>
      <c r="L32" s="8" t="str">
        <f ca="1" t="shared" si="3"/>
        <v/>
      </c>
      <c r="M32" s="8"/>
    </row>
    <row r="33" s="4" customFormat="1" ht="20.1" customHeight="1" spans="1:13">
      <c r="A33" s="22" t="str">
        <f ca="1" t="array" ref="A33">INDEX(G:G,SMALL(IF($K$12:$K$500=2,ROW($12:$500),4^8),ROW(G22)))&amp;""</f>
        <v/>
      </c>
      <c r="B33" s="70"/>
      <c r="C33" s="23" t="str">
        <f ca="1">IF(ISERROR(VLOOKUP(A33,'[1]Z07 一般公共预算财政拨款收入支出决算表(财决07表)'!$A$10:$T$500,4,FALSE)),"",VLOOKUP(A33,'[1]Z07 一般公共预算财政拨款收入支出决算表(财决07表)'!$A$10:$T$500,4,FALSE))</f>
        <v/>
      </c>
      <c r="D33" s="24" t="str">
        <f ca="1">IF(ISERROR(VLOOKUP(A33,'[1]Z07 一般公共预算财政拨款收入支出决算表(财决07表)'!$A$10:$T$500,11,FALSE)),"",VLOOKUP(A33,'[1]Z07 一般公共预算财政拨款收入支出决算表(财决07表)'!$A$10:$T$500,11,FALSE))</f>
        <v/>
      </c>
      <c r="E33" s="24" t="str">
        <f ca="1">IF(ISERROR(VLOOKUP(A33,'[1]Z07 一般公共预算财政拨款收入支出决算表(财决07表)'!$A$10:$T$500,12,FALSE)),"",VLOOKUP(A33,'[1]Z07 一般公共预算财政拨款收入支出决算表(财决07表)'!$A$10:$T$500,12,FALSE))</f>
        <v/>
      </c>
      <c r="F33" s="24" t="str">
        <f ca="1">IF(ISERROR(VLOOKUP(A33,'[1]Z07 一般公共预算财政拨款收入支出决算表(财决07表)'!$A$10:$T$500,15,FALSE)),"",VLOOKUP(A33,'[1]Z07 一般公共预算财政拨款收入支出决算表(财决07表)'!$A$10:$T$500,15,FALSE))</f>
        <v/>
      </c>
      <c r="G33" s="8">
        <f>'[1]Z07 一般公共预算财政拨款收入支出决算表(财决07表)'!A31</f>
        <v>0</v>
      </c>
      <c r="H33" s="95">
        <f>'[1]Z07 一般公共预算财政拨款收入支出决算表(财决07表)'!$K31</f>
        <v>0</v>
      </c>
      <c r="I33" s="8" t="str">
        <f t="shared" si="0"/>
        <v>2</v>
      </c>
      <c r="J33" s="8" t="str">
        <f t="shared" si="1"/>
        <v>2</v>
      </c>
      <c r="K33" s="8">
        <f t="shared" si="2"/>
        <v>4</v>
      </c>
      <c r="L33" s="8" t="str">
        <f ca="1" t="shared" si="3"/>
        <v/>
      </c>
      <c r="M33" s="8"/>
    </row>
    <row r="34" s="4" customFormat="1" ht="20.1" customHeight="1" spans="1:13">
      <c r="A34" s="22" t="str">
        <f ca="1" t="array" ref="A34">INDEX(G:G,SMALL(IF($K$12:$K$500=2,ROW($12:$500),4^8),ROW(G23)))&amp;""</f>
        <v/>
      </c>
      <c r="B34" s="70"/>
      <c r="C34" s="23" t="str">
        <f ca="1">IF(ISERROR(VLOOKUP(A34,'[1]Z07 一般公共预算财政拨款收入支出决算表(财决07表)'!$A$10:$T$500,4,FALSE)),"",VLOOKUP(A34,'[1]Z07 一般公共预算财政拨款收入支出决算表(财决07表)'!$A$10:$T$500,4,FALSE))</f>
        <v/>
      </c>
      <c r="D34" s="24" t="str">
        <f ca="1">IF(ISERROR(VLOOKUP(A34,'[1]Z07 一般公共预算财政拨款收入支出决算表(财决07表)'!$A$10:$T$500,11,FALSE)),"",VLOOKUP(A34,'[1]Z07 一般公共预算财政拨款收入支出决算表(财决07表)'!$A$10:$T$500,11,FALSE))</f>
        <v/>
      </c>
      <c r="E34" s="24" t="str">
        <f ca="1">IF(ISERROR(VLOOKUP(A34,'[1]Z07 一般公共预算财政拨款收入支出决算表(财决07表)'!$A$10:$T$500,12,FALSE)),"",VLOOKUP(A34,'[1]Z07 一般公共预算财政拨款收入支出决算表(财决07表)'!$A$10:$T$500,12,FALSE))</f>
        <v/>
      </c>
      <c r="F34" s="24" t="str">
        <f ca="1">IF(ISERROR(VLOOKUP(A34,'[1]Z07 一般公共预算财政拨款收入支出决算表(财决07表)'!$A$10:$T$500,15,FALSE)),"",VLOOKUP(A34,'[1]Z07 一般公共预算财政拨款收入支出决算表(财决07表)'!$A$10:$T$500,15,FALSE))</f>
        <v/>
      </c>
      <c r="G34" s="8">
        <f>'[1]Z07 一般公共预算财政拨款收入支出决算表(财决07表)'!A32</f>
        <v>0</v>
      </c>
      <c r="H34" s="95">
        <f>'[1]Z07 一般公共预算财政拨款收入支出决算表(财决07表)'!$K32</f>
        <v>0</v>
      </c>
      <c r="I34" s="8" t="str">
        <f t="shared" si="0"/>
        <v>2</v>
      </c>
      <c r="J34" s="8" t="str">
        <f t="shared" si="1"/>
        <v>2</v>
      </c>
      <c r="K34" s="8">
        <f t="shared" si="2"/>
        <v>4</v>
      </c>
      <c r="L34" s="8" t="str">
        <f ca="1" t="shared" si="3"/>
        <v/>
      </c>
      <c r="M34" s="8"/>
    </row>
    <row r="35" s="4" customFormat="1" ht="20.1" customHeight="1" spans="1:13">
      <c r="A35" s="22" t="str">
        <f ca="1" t="array" ref="A35">INDEX(G:G,SMALL(IF($K$12:$K$500=2,ROW($12:$500),4^8),ROW(G24)))&amp;""</f>
        <v/>
      </c>
      <c r="B35" s="70"/>
      <c r="C35" s="23" t="str">
        <f ca="1">IF(ISERROR(VLOOKUP(A35,'[1]Z07 一般公共预算财政拨款收入支出决算表(财决07表)'!$A$10:$T$500,4,FALSE)),"",VLOOKUP(A35,'[1]Z07 一般公共预算财政拨款收入支出决算表(财决07表)'!$A$10:$T$500,4,FALSE))</f>
        <v/>
      </c>
      <c r="D35" s="24" t="str">
        <f ca="1">IF(ISERROR(VLOOKUP(A35,'[1]Z07 一般公共预算财政拨款收入支出决算表(财决07表)'!$A$10:$T$500,11,FALSE)),"",VLOOKUP(A35,'[1]Z07 一般公共预算财政拨款收入支出决算表(财决07表)'!$A$10:$T$500,11,FALSE))</f>
        <v/>
      </c>
      <c r="E35" s="24" t="str">
        <f ca="1">IF(ISERROR(VLOOKUP(A35,'[1]Z07 一般公共预算财政拨款收入支出决算表(财决07表)'!$A$10:$T$500,12,FALSE)),"",VLOOKUP(A35,'[1]Z07 一般公共预算财政拨款收入支出决算表(财决07表)'!$A$10:$T$500,12,FALSE))</f>
        <v/>
      </c>
      <c r="F35" s="24" t="str">
        <f ca="1">IF(ISERROR(VLOOKUP(A35,'[1]Z07 一般公共预算财政拨款收入支出决算表(财决07表)'!$A$10:$T$500,15,FALSE)),"",VLOOKUP(A35,'[1]Z07 一般公共预算财政拨款收入支出决算表(财决07表)'!$A$10:$T$500,15,FALSE))</f>
        <v/>
      </c>
      <c r="G35" s="8">
        <f>'[1]Z07 一般公共预算财政拨款收入支出决算表(财决07表)'!A33</f>
        <v>0</v>
      </c>
      <c r="H35" s="95">
        <f>'[1]Z07 一般公共预算财政拨款收入支出决算表(财决07表)'!$K33</f>
        <v>0</v>
      </c>
      <c r="I35" s="8" t="str">
        <f t="shared" si="0"/>
        <v>2</v>
      </c>
      <c r="J35" s="8" t="str">
        <f t="shared" si="1"/>
        <v>2</v>
      </c>
      <c r="K35" s="8">
        <f t="shared" si="2"/>
        <v>4</v>
      </c>
      <c r="L35" s="8" t="str">
        <f ca="1" t="shared" si="3"/>
        <v/>
      </c>
      <c r="M35" s="8"/>
    </row>
    <row r="36" s="4" customFormat="1" ht="20.1" customHeight="1" spans="1:13">
      <c r="A36" s="22" t="str">
        <f ca="1" t="array" ref="A36">INDEX(G:G,SMALL(IF($K$12:$K$500=2,ROW($12:$500),4^8),ROW(G25)))&amp;""</f>
        <v/>
      </c>
      <c r="B36" s="70"/>
      <c r="C36" s="23" t="str">
        <f ca="1">IF(ISERROR(VLOOKUP(A36,'[1]Z07 一般公共预算财政拨款收入支出决算表(财决07表)'!$A$10:$T$500,4,FALSE)),"",VLOOKUP(A36,'[1]Z07 一般公共预算财政拨款收入支出决算表(财决07表)'!$A$10:$T$500,4,FALSE))</f>
        <v/>
      </c>
      <c r="D36" s="24" t="str">
        <f ca="1">IF(ISERROR(VLOOKUP(A36,'[1]Z07 一般公共预算财政拨款收入支出决算表(财决07表)'!$A$10:$T$500,11,FALSE)),"",VLOOKUP(A36,'[1]Z07 一般公共预算财政拨款收入支出决算表(财决07表)'!$A$10:$T$500,11,FALSE))</f>
        <v/>
      </c>
      <c r="E36" s="24" t="str">
        <f ca="1">IF(ISERROR(VLOOKUP(A36,'[1]Z07 一般公共预算财政拨款收入支出决算表(财决07表)'!$A$10:$T$500,12,FALSE)),"",VLOOKUP(A36,'[1]Z07 一般公共预算财政拨款收入支出决算表(财决07表)'!$A$10:$T$500,12,FALSE))</f>
        <v/>
      </c>
      <c r="F36" s="24" t="str">
        <f ca="1">IF(ISERROR(VLOOKUP(A36,'[1]Z07 一般公共预算财政拨款收入支出决算表(财决07表)'!$A$10:$T$500,15,FALSE)),"",VLOOKUP(A36,'[1]Z07 一般公共预算财政拨款收入支出决算表(财决07表)'!$A$10:$T$500,15,FALSE))</f>
        <v/>
      </c>
      <c r="G36" s="8">
        <f>'[1]Z07 一般公共预算财政拨款收入支出决算表(财决07表)'!A34</f>
        <v>0</v>
      </c>
      <c r="H36" s="95">
        <f>'[1]Z07 一般公共预算财政拨款收入支出决算表(财决07表)'!$K34</f>
        <v>0</v>
      </c>
      <c r="I36" s="8" t="str">
        <f t="shared" si="0"/>
        <v>2</v>
      </c>
      <c r="J36" s="8" t="str">
        <f t="shared" si="1"/>
        <v>2</v>
      </c>
      <c r="K36" s="8">
        <f t="shared" si="2"/>
        <v>4</v>
      </c>
      <c r="L36" s="8" t="str">
        <f ca="1" t="shared" si="3"/>
        <v/>
      </c>
      <c r="M36" s="8"/>
    </row>
    <row r="37" s="4" customFormat="1" ht="20.1" customHeight="1" spans="1:13">
      <c r="A37" s="22" t="str">
        <f ca="1" t="array" ref="A37">INDEX(G:G,SMALL(IF($K$12:$K$500=2,ROW($12:$500),4^8),ROW(G26)))&amp;""</f>
        <v/>
      </c>
      <c r="B37" s="70"/>
      <c r="C37" s="23" t="str">
        <f ca="1">IF(ISERROR(VLOOKUP(A37,'[1]Z07 一般公共预算财政拨款收入支出决算表(财决07表)'!$A$10:$T$500,4,FALSE)),"",VLOOKUP(A37,'[1]Z07 一般公共预算财政拨款收入支出决算表(财决07表)'!$A$10:$T$500,4,FALSE))</f>
        <v/>
      </c>
      <c r="D37" s="24" t="str">
        <f ca="1">IF(ISERROR(VLOOKUP(A37,'[1]Z07 一般公共预算财政拨款收入支出决算表(财决07表)'!$A$10:$T$500,11,FALSE)),"",VLOOKUP(A37,'[1]Z07 一般公共预算财政拨款收入支出决算表(财决07表)'!$A$10:$T$500,11,FALSE))</f>
        <v/>
      </c>
      <c r="E37" s="24" t="str">
        <f ca="1">IF(ISERROR(VLOOKUP(A37,'[1]Z07 一般公共预算财政拨款收入支出决算表(财决07表)'!$A$10:$T$500,12,FALSE)),"",VLOOKUP(A37,'[1]Z07 一般公共预算财政拨款收入支出决算表(财决07表)'!$A$10:$T$500,12,FALSE))</f>
        <v/>
      </c>
      <c r="F37" s="24" t="str">
        <f ca="1">IF(ISERROR(VLOOKUP(A37,'[1]Z07 一般公共预算财政拨款收入支出决算表(财决07表)'!$A$10:$T$500,15,FALSE)),"",VLOOKUP(A37,'[1]Z07 一般公共预算财政拨款收入支出决算表(财决07表)'!$A$10:$T$500,15,FALSE))</f>
        <v/>
      </c>
      <c r="G37" s="8">
        <f>'[1]Z07 一般公共预算财政拨款收入支出决算表(财决07表)'!A35</f>
        <v>0</v>
      </c>
      <c r="H37" s="95">
        <f>'[1]Z07 一般公共预算财政拨款收入支出决算表(财决07表)'!$K35</f>
        <v>0</v>
      </c>
      <c r="I37" s="8" t="str">
        <f t="shared" si="0"/>
        <v>2</v>
      </c>
      <c r="J37" s="8" t="str">
        <f t="shared" si="1"/>
        <v>2</v>
      </c>
      <c r="K37" s="8">
        <f t="shared" si="2"/>
        <v>4</v>
      </c>
      <c r="L37" s="8" t="str">
        <f ca="1" t="shared" si="3"/>
        <v/>
      </c>
      <c r="M37" s="8"/>
    </row>
    <row r="38" s="4" customFormat="1" ht="20.1" customHeight="1" spans="1:13">
      <c r="A38" s="22" t="str">
        <f ca="1" t="array" ref="A38">INDEX(G:G,SMALL(IF($K$12:$K$500=2,ROW($12:$500),4^8),ROW(G27)))&amp;""</f>
        <v/>
      </c>
      <c r="B38" s="70"/>
      <c r="C38" s="23" t="str">
        <f ca="1">IF(ISERROR(VLOOKUP(A38,'[1]Z07 一般公共预算财政拨款收入支出决算表(财决07表)'!$A$10:$T$500,4,FALSE)),"",VLOOKUP(A38,'[1]Z07 一般公共预算财政拨款收入支出决算表(财决07表)'!$A$10:$T$500,4,FALSE))</f>
        <v/>
      </c>
      <c r="D38" s="24" t="str">
        <f ca="1">IF(ISERROR(VLOOKUP(A38,'[1]Z07 一般公共预算财政拨款收入支出决算表(财决07表)'!$A$10:$T$500,11,FALSE)),"",VLOOKUP(A38,'[1]Z07 一般公共预算财政拨款收入支出决算表(财决07表)'!$A$10:$T$500,11,FALSE))</f>
        <v/>
      </c>
      <c r="E38" s="24" t="str">
        <f ca="1">IF(ISERROR(VLOOKUP(A38,'[1]Z07 一般公共预算财政拨款收入支出决算表(财决07表)'!$A$10:$T$500,12,FALSE)),"",VLOOKUP(A38,'[1]Z07 一般公共预算财政拨款收入支出决算表(财决07表)'!$A$10:$T$500,12,FALSE))</f>
        <v/>
      </c>
      <c r="F38" s="24" t="str">
        <f ca="1">IF(ISERROR(VLOOKUP(A38,'[1]Z07 一般公共预算财政拨款收入支出决算表(财决07表)'!$A$10:$T$500,15,FALSE)),"",VLOOKUP(A38,'[1]Z07 一般公共预算财政拨款收入支出决算表(财决07表)'!$A$10:$T$500,15,FALSE))</f>
        <v/>
      </c>
      <c r="G38" s="8">
        <f>'[1]Z07 一般公共预算财政拨款收入支出决算表(财决07表)'!A36</f>
        <v>0</v>
      </c>
      <c r="H38" s="95">
        <f>'[1]Z07 一般公共预算财政拨款收入支出决算表(财决07表)'!$K36</f>
        <v>0</v>
      </c>
      <c r="I38" s="8" t="str">
        <f t="shared" si="0"/>
        <v>2</v>
      </c>
      <c r="J38" s="8" t="str">
        <f t="shared" si="1"/>
        <v>2</v>
      </c>
      <c r="K38" s="8">
        <f t="shared" si="2"/>
        <v>4</v>
      </c>
      <c r="L38" s="8" t="str">
        <f ca="1" t="shared" si="3"/>
        <v/>
      </c>
      <c r="M38" s="8"/>
    </row>
    <row r="39" s="4" customFormat="1" ht="20.1" customHeight="1" spans="1:13">
      <c r="A39" s="22" t="str">
        <f ca="1" t="array" ref="A39">INDEX(G:G,SMALL(IF($K$12:$K$500=2,ROW($12:$500),4^8),ROW(G28)))&amp;""</f>
        <v/>
      </c>
      <c r="B39" s="70"/>
      <c r="C39" s="23" t="str">
        <f ca="1">IF(ISERROR(VLOOKUP(A39,'[1]Z07 一般公共预算财政拨款收入支出决算表(财决07表)'!$A$10:$T$500,4,FALSE)),"",VLOOKUP(A39,'[1]Z07 一般公共预算财政拨款收入支出决算表(财决07表)'!$A$10:$T$500,4,FALSE))</f>
        <v/>
      </c>
      <c r="D39" s="24" t="str">
        <f ca="1">IF(ISERROR(VLOOKUP(A39,'[1]Z07 一般公共预算财政拨款收入支出决算表(财决07表)'!$A$10:$T$500,11,FALSE)),"",VLOOKUP(A39,'[1]Z07 一般公共预算财政拨款收入支出决算表(财决07表)'!$A$10:$T$500,11,FALSE))</f>
        <v/>
      </c>
      <c r="E39" s="24" t="str">
        <f ca="1">IF(ISERROR(VLOOKUP(A39,'[1]Z07 一般公共预算财政拨款收入支出决算表(财决07表)'!$A$10:$T$500,12,FALSE)),"",VLOOKUP(A39,'[1]Z07 一般公共预算财政拨款收入支出决算表(财决07表)'!$A$10:$T$500,12,FALSE))</f>
        <v/>
      </c>
      <c r="F39" s="24" t="str">
        <f ca="1">IF(ISERROR(VLOOKUP(A39,'[1]Z07 一般公共预算财政拨款收入支出决算表(财决07表)'!$A$10:$T$500,15,FALSE)),"",VLOOKUP(A39,'[1]Z07 一般公共预算财政拨款收入支出决算表(财决07表)'!$A$10:$T$500,15,FALSE))</f>
        <v/>
      </c>
      <c r="G39" s="8">
        <f>'[1]Z07 一般公共预算财政拨款收入支出决算表(财决07表)'!A37</f>
        <v>0</v>
      </c>
      <c r="H39" s="95">
        <f>'[1]Z07 一般公共预算财政拨款收入支出决算表(财决07表)'!$K37</f>
        <v>0</v>
      </c>
      <c r="I39" s="8" t="str">
        <f t="shared" si="0"/>
        <v>2</v>
      </c>
      <c r="J39" s="8" t="str">
        <f t="shared" si="1"/>
        <v>2</v>
      </c>
      <c r="K39" s="8">
        <f t="shared" si="2"/>
        <v>4</v>
      </c>
      <c r="L39" s="8" t="str">
        <f ca="1" t="shared" si="3"/>
        <v/>
      </c>
      <c r="M39" s="8"/>
    </row>
    <row r="40" s="4" customFormat="1" ht="20.1" customHeight="1" spans="1:13">
      <c r="A40" s="22" t="str">
        <f ca="1" t="array" ref="A40">INDEX(G:G,SMALL(IF($K$12:$K$500=2,ROW($12:$500),4^8),ROW(G29)))&amp;""</f>
        <v/>
      </c>
      <c r="B40" s="70"/>
      <c r="C40" s="23" t="str">
        <f ca="1">IF(ISERROR(VLOOKUP(A40,'[1]Z07 一般公共预算财政拨款收入支出决算表(财决07表)'!$A$10:$T$500,4,FALSE)),"",VLOOKUP(A40,'[1]Z07 一般公共预算财政拨款收入支出决算表(财决07表)'!$A$10:$T$500,4,FALSE))</f>
        <v/>
      </c>
      <c r="D40" s="24" t="str">
        <f ca="1">IF(ISERROR(VLOOKUP(A40,'[1]Z07 一般公共预算财政拨款收入支出决算表(财决07表)'!$A$10:$T$500,11,FALSE)),"",VLOOKUP(A40,'[1]Z07 一般公共预算财政拨款收入支出决算表(财决07表)'!$A$10:$T$500,11,FALSE))</f>
        <v/>
      </c>
      <c r="E40" s="24" t="str">
        <f ca="1">IF(ISERROR(VLOOKUP(A40,'[1]Z07 一般公共预算财政拨款收入支出决算表(财决07表)'!$A$10:$T$500,12,FALSE)),"",VLOOKUP(A40,'[1]Z07 一般公共预算财政拨款收入支出决算表(财决07表)'!$A$10:$T$500,12,FALSE))</f>
        <v/>
      </c>
      <c r="F40" s="24" t="str">
        <f ca="1">IF(ISERROR(VLOOKUP(A40,'[1]Z07 一般公共预算财政拨款收入支出决算表(财决07表)'!$A$10:$T$500,15,FALSE)),"",VLOOKUP(A40,'[1]Z07 一般公共预算财政拨款收入支出决算表(财决07表)'!$A$10:$T$500,15,FALSE))</f>
        <v/>
      </c>
      <c r="G40" s="8">
        <f>'[1]Z07 一般公共预算财政拨款收入支出决算表(财决07表)'!A38</f>
        <v>0</v>
      </c>
      <c r="H40" s="95">
        <f>'[1]Z07 一般公共预算财政拨款收入支出决算表(财决07表)'!$K38</f>
        <v>0</v>
      </c>
      <c r="I40" s="8" t="str">
        <f t="shared" si="0"/>
        <v>2</v>
      </c>
      <c r="J40" s="8" t="str">
        <f t="shared" si="1"/>
        <v>2</v>
      </c>
      <c r="K40" s="8">
        <f t="shared" si="2"/>
        <v>4</v>
      </c>
      <c r="L40" s="8" t="str">
        <f ca="1" t="shared" si="3"/>
        <v/>
      </c>
      <c r="M40" s="8"/>
    </row>
    <row r="41" s="4" customFormat="1" ht="20.1" customHeight="1" spans="1:13">
      <c r="A41" s="22" t="str">
        <f ca="1" t="array" ref="A41">INDEX(G:G,SMALL(IF($K$12:$K$500=2,ROW($12:$500),4^8),ROW(G30)))&amp;""</f>
        <v/>
      </c>
      <c r="B41" s="70"/>
      <c r="C41" s="23" t="str">
        <f ca="1">IF(ISERROR(VLOOKUP(A41,'[1]Z07 一般公共预算财政拨款收入支出决算表(财决07表)'!$A$10:$T$500,4,FALSE)),"",VLOOKUP(A41,'[1]Z07 一般公共预算财政拨款收入支出决算表(财决07表)'!$A$10:$T$500,4,FALSE))</f>
        <v/>
      </c>
      <c r="D41" s="24" t="str">
        <f ca="1">IF(ISERROR(VLOOKUP(A41,'[1]Z07 一般公共预算财政拨款收入支出决算表(财决07表)'!$A$10:$T$500,11,FALSE)),"",VLOOKUP(A41,'[1]Z07 一般公共预算财政拨款收入支出决算表(财决07表)'!$A$10:$T$500,11,FALSE))</f>
        <v/>
      </c>
      <c r="E41" s="24" t="str">
        <f ca="1">IF(ISERROR(VLOOKUP(A41,'[1]Z07 一般公共预算财政拨款收入支出决算表(财决07表)'!$A$10:$T$500,12,FALSE)),"",VLOOKUP(A41,'[1]Z07 一般公共预算财政拨款收入支出决算表(财决07表)'!$A$10:$T$500,12,FALSE))</f>
        <v/>
      </c>
      <c r="F41" s="24" t="str">
        <f ca="1">IF(ISERROR(VLOOKUP(A41,'[1]Z07 一般公共预算财政拨款收入支出决算表(财决07表)'!$A$10:$T$500,15,FALSE)),"",VLOOKUP(A41,'[1]Z07 一般公共预算财政拨款收入支出决算表(财决07表)'!$A$10:$T$500,15,FALSE))</f>
        <v/>
      </c>
      <c r="G41" s="8">
        <f>'[1]Z07 一般公共预算财政拨款收入支出决算表(财决07表)'!A39</f>
        <v>0</v>
      </c>
      <c r="H41" s="95">
        <f>'[1]Z07 一般公共预算财政拨款收入支出决算表(财决07表)'!$K39</f>
        <v>0</v>
      </c>
      <c r="I41" s="8" t="str">
        <f t="shared" si="0"/>
        <v>2</v>
      </c>
      <c r="J41" s="8" t="str">
        <f t="shared" si="1"/>
        <v>2</v>
      </c>
      <c r="K41" s="8">
        <f t="shared" si="2"/>
        <v>4</v>
      </c>
      <c r="L41" s="8" t="str">
        <f ca="1" t="shared" si="3"/>
        <v/>
      </c>
      <c r="M41" s="8"/>
    </row>
    <row r="42" s="4" customFormat="1" ht="20.1" customHeight="1" spans="1:13">
      <c r="A42" s="22" t="str">
        <f ca="1" t="array" ref="A42">INDEX(G:G,SMALL(IF($K$12:$K$500=2,ROW($12:$500),4^8),ROW(G31)))&amp;""</f>
        <v/>
      </c>
      <c r="B42" s="70"/>
      <c r="C42" s="23" t="str">
        <f ca="1">IF(ISERROR(VLOOKUP(A42,'[1]Z07 一般公共预算财政拨款收入支出决算表(财决07表)'!$A$10:$T$500,4,FALSE)),"",VLOOKUP(A42,'[1]Z07 一般公共预算财政拨款收入支出决算表(财决07表)'!$A$10:$T$500,4,FALSE))</f>
        <v/>
      </c>
      <c r="D42" s="24" t="str">
        <f ca="1">IF(ISERROR(VLOOKUP(A42,'[1]Z07 一般公共预算财政拨款收入支出决算表(财决07表)'!$A$10:$T$500,11,FALSE)),"",VLOOKUP(A42,'[1]Z07 一般公共预算财政拨款收入支出决算表(财决07表)'!$A$10:$T$500,11,FALSE))</f>
        <v/>
      </c>
      <c r="E42" s="24" t="str">
        <f ca="1">IF(ISERROR(VLOOKUP(A42,'[1]Z07 一般公共预算财政拨款收入支出决算表(财决07表)'!$A$10:$T$500,12,FALSE)),"",VLOOKUP(A42,'[1]Z07 一般公共预算财政拨款收入支出决算表(财决07表)'!$A$10:$T$500,12,FALSE))</f>
        <v/>
      </c>
      <c r="F42" s="24" t="str">
        <f ca="1">IF(ISERROR(VLOOKUP(A42,'[1]Z07 一般公共预算财政拨款收入支出决算表(财决07表)'!$A$10:$T$500,15,FALSE)),"",VLOOKUP(A42,'[1]Z07 一般公共预算财政拨款收入支出决算表(财决07表)'!$A$10:$T$500,15,FALSE))</f>
        <v/>
      </c>
      <c r="G42" s="8">
        <f>'[1]Z07 一般公共预算财政拨款收入支出决算表(财决07表)'!A40</f>
        <v>0</v>
      </c>
      <c r="H42" s="95">
        <f>'[1]Z07 一般公共预算财政拨款收入支出决算表(财决07表)'!$K40</f>
        <v>0</v>
      </c>
      <c r="I42" s="8" t="str">
        <f t="shared" si="0"/>
        <v>2</v>
      </c>
      <c r="J42" s="8" t="str">
        <f t="shared" si="1"/>
        <v>2</v>
      </c>
      <c r="K42" s="8">
        <f t="shared" si="2"/>
        <v>4</v>
      </c>
      <c r="L42" s="8" t="str">
        <f ca="1" t="shared" si="3"/>
        <v/>
      </c>
      <c r="M42" s="8"/>
    </row>
    <row r="43" s="4" customFormat="1" ht="20.1" customHeight="1" spans="1:13">
      <c r="A43" s="22" t="str">
        <f ca="1" t="array" ref="A43">INDEX(G:G,SMALL(IF($K$12:$K$500=2,ROW($12:$500),4^8),ROW(G32)))&amp;""</f>
        <v/>
      </c>
      <c r="B43" s="70"/>
      <c r="C43" s="23" t="str">
        <f ca="1">IF(ISERROR(VLOOKUP(A43,'[1]Z07 一般公共预算财政拨款收入支出决算表(财决07表)'!$A$10:$T$500,4,FALSE)),"",VLOOKUP(A43,'[1]Z07 一般公共预算财政拨款收入支出决算表(财决07表)'!$A$10:$T$500,4,FALSE))</f>
        <v/>
      </c>
      <c r="D43" s="24" t="str">
        <f ca="1">IF(ISERROR(VLOOKUP(A43,'[1]Z07 一般公共预算财政拨款收入支出决算表(财决07表)'!$A$10:$T$500,11,FALSE)),"",VLOOKUP(A43,'[1]Z07 一般公共预算财政拨款收入支出决算表(财决07表)'!$A$10:$T$500,11,FALSE))</f>
        <v/>
      </c>
      <c r="E43" s="24" t="str">
        <f ca="1">IF(ISERROR(VLOOKUP(A43,'[1]Z07 一般公共预算财政拨款收入支出决算表(财决07表)'!$A$10:$T$500,12,FALSE)),"",VLOOKUP(A43,'[1]Z07 一般公共预算财政拨款收入支出决算表(财决07表)'!$A$10:$T$500,12,FALSE))</f>
        <v/>
      </c>
      <c r="F43" s="24" t="str">
        <f ca="1">IF(ISERROR(VLOOKUP(A43,'[1]Z07 一般公共预算财政拨款收入支出决算表(财决07表)'!$A$10:$T$500,15,FALSE)),"",VLOOKUP(A43,'[1]Z07 一般公共预算财政拨款收入支出决算表(财决07表)'!$A$10:$T$500,15,FALSE))</f>
        <v/>
      </c>
      <c r="G43" s="8">
        <f>'[1]Z07 一般公共预算财政拨款收入支出决算表(财决07表)'!A41</f>
        <v>0</v>
      </c>
      <c r="H43" s="95">
        <f>'[1]Z07 一般公共预算财政拨款收入支出决算表(财决07表)'!$K41</f>
        <v>0</v>
      </c>
      <c r="I43" s="8" t="str">
        <f t="shared" si="0"/>
        <v>2</v>
      </c>
      <c r="J43" s="8" t="str">
        <f t="shared" si="1"/>
        <v>2</v>
      </c>
      <c r="K43" s="8">
        <f t="shared" si="2"/>
        <v>4</v>
      </c>
      <c r="L43" s="8" t="str">
        <f ca="1" t="shared" si="3"/>
        <v/>
      </c>
      <c r="M43" s="8"/>
    </row>
    <row r="44" s="4" customFormat="1" ht="20.1" customHeight="1" spans="1:13">
      <c r="A44" s="22" t="str">
        <f ca="1" t="array" ref="A44">INDEX(G:G,SMALL(IF($K$12:$K$500=2,ROW($12:$500),4^8),ROW(G33)))&amp;""</f>
        <v/>
      </c>
      <c r="B44" s="70"/>
      <c r="C44" s="23" t="str">
        <f ca="1">IF(ISERROR(VLOOKUP(A44,'[1]Z07 一般公共预算财政拨款收入支出决算表(财决07表)'!$A$10:$T$500,4,FALSE)),"",VLOOKUP(A44,'[1]Z07 一般公共预算财政拨款收入支出决算表(财决07表)'!$A$10:$T$500,4,FALSE))</f>
        <v/>
      </c>
      <c r="D44" s="24" t="str">
        <f ca="1">IF(ISERROR(VLOOKUP(A44,'[1]Z07 一般公共预算财政拨款收入支出决算表(财决07表)'!$A$10:$T$500,11,FALSE)),"",VLOOKUP(A44,'[1]Z07 一般公共预算财政拨款收入支出决算表(财决07表)'!$A$10:$T$500,11,FALSE))</f>
        <v/>
      </c>
      <c r="E44" s="24" t="str">
        <f ca="1">IF(ISERROR(VLOOKUP(A44,'[1]Z07 一般公共预算财政拨款收入支出决算表(财决07表)'!$A$10:$T$500,12,FALSE)),"",VLOOKUP(A44,'[1]Z07 一般公共预算财政拨款收入支出决算表(财决07表)'!$A$10:$T$500,12,FALSE))</f>
        <v/>
      </c>
      <c r="F44" s="24" t="str">
        <f ca="1">IF(ISERROR(VLOOKUP(A44,'[1]Z07 一般公共预算财政拨款收入支出决算表(财决07表)'!$A$10:$T$500,15,FALSE)),"",VLOOKUP(A44,'[1]Z07 一般公共预算财政拨款收入支出决算表(财决07表)'!$A$10:$T$500,15,FALSE))</f>
        <v/>
      </c>
      <c r="G44" s="8">
        <f>'[1]Z07 一般公共预算财政拨款收入支出决算表(财决07表)'!A42</f>
        <v>0</v>
      </c>
      <c r="H44" s="95">
        <f>'[1]Z07 一般公共预算财政拨款收入支出决算表(财决07表)'!$K42</f>
        <v>0</v>
      </c>
      <c r="I44" s="8" t="str">
        <f t="shared" si="0"/>
        <v>2</v>
      </c>
      <c r="J44" s="8" t="str">
        <f t="shared" si="1"/>
        <v>2</v>
      </c>
      <c r="K44" s="8">
        <f t="shared" si="2"/>
        <v>4</v>
      </c>
      <c r="L44" s="8" t="str">
        <f ca="1" t="shared" si="3"/>
        <v/>
      </c>
      <c r="M44" s="8"/>
    </row>
    <row r="45" s="4" customFormat="1" ht="20.1" customHeight="1" spans="1:13">
      <c r="A45" s="22" t="str">
        <f ca="1" t="array" ref="A45">INDEX(G:G,SMALL(IF($K$12:$K$500=2,ROW($12:$500),4^8),ROW(G34)))&amp;""</f>
        <v/>
      </c>
      <c r="B45" s="70"/>
      <c r="C45" s="23" t="str">
        <f ca="1">IF(ISERROR(VLOOKUP(A45,'[1]Z07 一般公共预算财政拨款收入支出决算表(财决07表)'!$A$10:$T$500,4,FALSE)),"",VLOOKUP(A45,'[1]Z07 一般公共预算财政拨款收入支出决算表(财决07表)'!$A$10:$T$500,4,FALSE))</f>
        <v/>
      </c>
      <c r="D45" s="24" t="str">
        <f ca="1">IF(ISERROR(VLOOKUP(A45,'[1]Z07 一般公共预算财政拨款收入支出决算表(财决07表)'!$A$10:$T$500,11,FALSE)),"",VLOOKUP(A45,'[1]Z07 一般公共预算财政拨款收入支出决算表(财决07表)'!$A$10:$T$500,11,FALSE))</f>
        <v/>
      </c>
      <c r="E45" s="24" t="str">
        <f ca="1">IF(ISERROR(VLOOKUP(A45,'[1]Z07 一般公共预算财政拨款收入支出决算表(财决07表)'!$A$10:$T$500,12,FALSE)),"",VLOOKUP(A45,'[1]Z07 一般公共预算财政拨款收入支出决算表(财决07表)'!$A$10:$T$500,12,FALSE))</f>
        <v/>
      </c>
      <c r="F45" s="24" t="str">
        <f ca="1">IF(ISERROR(VLOOKUP(A45,'[1]Z07 一般公共预算财政拨款收入支出决算表(财决07表)'!$A$10:$T$500,15,FALSE)),"",VLOOKUP(A45,'[1]Z07 一般公共预算财政拨款收入支出决算表(财决07表)'!$A$10:$T$500,15,FALSE))</f>
        <v/>
      </c>
      <c r="G45" s="8">
        <f>'[1]Z07 一般公共预算财政拨款收入支出决算表(财决07表)'!A43</f>
        <v>0</v>
      </c>
      <c r="H45" s="95">
        <f>'[1]Z07 一般公共预算财政拨款收入支出决算表(财决07表)'!$K43</f>
        <v>0</v>
      </c>
      <c r="I45" s="8" t="str">
        <f t="shared" si="0"/>
        <v>2</v>
      </c>
      <c r="J45" s="8" t="str">
        <f t="shared" si="1"/>
        <v>2</v>
      </c>
      <c r="K45" s="8">
        <f t="shared" si="2"/>
        <v>4</v>
      </c>
      <c r="L45" s="8" t="str">
        <f ca="1" t="shared" si="3"/>
        <v/>
      </c>
      <c r="M45" s="8"/>
    </row>
    <row r="46" s="4" customFormat="1" ht="20.1" customHeight="1" spans="1:13">
      <c r="A46" s="22" t="str">
        <f ca="1" t="array" ref="A46">INDEX(G:G,SMALL(IF($K$12:$K$500=2,ROW($12:$500),4^8),ROW(G35)))&amp;""</f>
        <v/>
      </c>
      <c r="B46" s="70"/>
      <c r="C46" s="23" t="str">
        <f ca="1">IF(ISERROR(VLOOKUP(A46,'[1]Z07 一般公共预算财政拨款收入支出决算表(财决07表)'!$A$10:$T$500,4,FALSE)),"",VLOOKUP(A46,'[1]Z07 一般公共预算财政拨款收入支出决算表(财决07表)'!$A$10:$T$500,4,FALSE))</f>
        <v/>
      </c>
      <c r="D46" s="24" t="str">
        <f ca="1">IF(ISERROR(VLOOKUP(A46,'[1]Z07 一般公共预算财政拨款收入支出决算表(财决07表)'!$A$10:$T$500,11,FALSE)),"",VLOOKUP(A46,'[1]Z07 一般公共预算财政拨款收入支出决算表(财决07表)'!$A$10:$T$500,11,FALSE))</f>
        <v/>
      </c>
      <c r="E46" s="24" t="str">
        <f ca="1">IF(ISERROR(VLOOKUP(A46,'[1]Z07 一般公共预算财政拨款收入支出决算表(财决07表)'!$A$10:$T$500,12,FALSE)),"",VLOOKUP(A46,'[1]Z07 一般公共预算财政拨款收入支出决算表(财决07表)'!$A$10:$T$500,12,FALSE))</f>
        <v/>
      </c>
      <c r="F46" s="24" t="str">
        <f ca="1">IF(ISERROR(VLOOKUP(A46,'[1]Z07 一般公共预算财政拨款收入支出决算表(财决07表)'!$A$10:$T$500,15,FALSE)),"",VLOOKUP(A46,'[1]Z07 一般公共预算财政拨款收入支出决算表(财决07表)'!$A$10:$T$500,15,FALSE))</f>
        <v/>
      </c>
      <c r="G46" s="8">
        <f>'[1]Z07 一般公共预算财政拨款收入支出决算表(财决07表)'!A44</f>
        <v>0</v>
      </c>
      <c r="H46" s="95">
        <f>'[1]Z07 一般公共预算财政拨款收入支出决算表(财决07表)'!$K44</f>
        <v>0</v>
      </c>
      <c r="I46" s="8" t="str">
        <f t="shared" si="0"/>
        <v>2</v>
      </c>
      <c r="J46" s="8" t="str">
        <f t="shared" si="1"/>
        <v>2</v>
      </c>
      <c r="K46" s="8">
        <f t="shared" si="2"/>
        <v>4</v>
      </c>
      <c r="L46" s="8" t="str">
        <f ca="1" t="shared" si="3"/>
        <v/>
      </c>
      <c r="M46" s="8"/>
    </row>
    <row r="47" s="4" customFormat="1" ht="20.1" customHeight="1" spans="1:13">
      <c r="A47" s="22" t="str">
        <f ca="1" t="array" ref="A47">INDEX(G:G,SMALL(IF($K$12:$K$500=2,ROW($12:$500),4^8),ROW(G36)))&amp;""</f>
        <v/>
      </c>
      <c r="B47" s="70"/>
      <c r="C47" s="23" t="str">
        <f ca="1">IF(ISERROR(VLOOKUP(A47,'[1]Z07 一般公共预算财政拨款收入支出决算表(财决07表)'!$A$10:$T$500,4,FALSE)),"",VLOOKUP(A47,'[1]Z07 一般公共预算财政拨款收入支出决算表(财决07表)'!$A$10:$T$500,4,FALSE))</f>
        <v/>
      </c>
      <c r="D47" s="24" t="str">
        <f ca="1">IF(ISERROR(VLOOKUP(A47,'[1]Z07 一般公共预算财政拨款收入支出决算表(财决07表)'!$A$10:$T$500,11,FALSE)),"",VLOOKUP(A47,'[1]Z07 一般公共预算财政拨款收入支出决算表(财决07表)'!$A$10:$T$500,11,FALSE))</f>
        <v/>
      </c>
      <c r="E47" s="24" t="str">
        <f ca="1">IF(ISERROR(VLOOKUP(A47,'[1]Z07 一般公共预算财政拨款收入支出决算表(财决07表)'!$A$10:$T$500,12,FALSE)),"",VLOOKUP(A47,'[1]Z07 一般公共预算财政拨款收入支出决算表(财决07表)'!$A$10:$T$500,12,FALSE))</f>
        <v/>
      </c>
      <c r="F47" s="24" t="str">
        <f ca="1">IF(ISERROR(VLOOKUP(A47,'[1]Z07 一般公共预算财政拨款收入支出决算表(财决07表)'!$A$10:$T$500,15,FALSE)),"",VLOOKUP(A47,'[1]Z07 一般公共预算财政拨款收入支出决算表(财决07表)'!$A$10:$T$500,15,FALSE))</f>
        <v/>
      </c>
      <c r="G47" s="8">
        <f>'[1]Z07 一般公共预算财政拨款收入支出决算表(财决07表)'!A45</f>
        <v>0</v>
      </c>
      <c r="H47" s="95">
        <f>'[1]Z07 一般公共预算财政拨款收入支出决算表(财决07表)'!$K45</f>
        <v>0</v>
      </c>
      <c r="I47" s="8" t="str">
        <f t="shared" si="0"/>
        <v>2</v>
      </c>
      <c r="J47" s="8" t="str">
        <f t="shared" si="1"/>
        <v>2</v>
      </c>
      <c r="K47" s="8">
        <f t="shared" si="2"/>
        <v>4</v>
      </c>
      <c r="L47" s="8" t="str">
        <f ca="1" t="shared" si="3"/>
        <v/>
      </c>
      <c r="M47" s="8"/>
    </row>
    <row r="48" s="4" customFormat="1" ht="20.1" customHeight="1" spans="1:13">
      <c r="A48" s="22" t="str">
        <f ca="1" t="array" ref="A48">INDEX(G:G,SMALL(IF($K$12:$K$500=2,ROW($12:$500),4^8),ROW(G37)))&amp;""</f>
        <v/>
      </c>
      <c r="B48" s="70"/>
      <c r="C48" s="23" t="str">
        <f ca="1">IF(ISERROR(VLOOKUP(A48,'[1]Z07 一般公共预算财政拨款收入支出决算表(财决07表)'!$A$10:$T$500,4,FALSE)),"",VLOOKUP(A48,'[1]Z07 一般公共预算财政拨款收入支出决算表(财决07表)'!$A$10:$T$500,4,FALSE))</f>
        <v/>
      </c>
      <c r="D48" s="24" t="str">
        <f ca="1">IF(ISERROR(VLOOKUP(A48,'[1]Z07 一般公共预算财政拨款收入支出决算表(财决07表)'!$A$10:$T$500,11,FALSE)),"",VLOOKUP(A48,'[1]Z07 一般公共预算财政拨款收入支出决算表(财决07表)'!$A$10:$T$500,11,FALSE))</f>
        <v/>
      </c>
      <c r="E48" s="24" t="str">
        <f ca="1">IF(ISERROR(VLOOKUP(A48,'[1]Z07 一般公共预算财政拨款收入支出决算表(财决07表)'!$A$10:$T$500,12,FALSE)),"",VLOOKUP(A48,'[1]Z07 一般公共预算财政拨款收入支出决算表(财决07表)'!$A$10:$T$500,12,FALSE))</f>
        <v/>
      </c>
      <c r="F48" s="24" t="str">
        <f ca="1">IF(ISERROR(VLOOKUP(A48,'[1]Z07 一般公共预算财政拨款收入支出决算表(财决07表)'!$A$10:$T$500,15,FALSE)),"",VLOOKUP(A48,'[1]Z07 一般公共预算财政拨款收入支出决算表(财决07表)'!$A$10:$T$500,15,FALSE))</f>
        <v/>
      </c>
      <c r="G48" s="8">
        <f>'[1]Z07 一般公共预算财政拨款收入支出决算表(财决07表)'!A46</f>
        <v>0</v>
      </c>
      <c r="H48" s="95">
        <f>'[1]Z07 一般公共预算财政拨款收入支出决算表(财决07表)'!$K46</f>
        <v>0</v>
      </c>
      <c r="I48" s="8" t="str">
        <f t="shared" si="0"/>
        <v>2</v>
      </c>
      <c r="J48" s="8" t="str">
        <f t="shared" si="1"/>
        <v>2</v>
      </c>
      <c r="K48" s="8">
        <f t="shared" si="2"/>
        <v>4</v>
      </c>
      <c r="L48" s="8" t="str">
        <f ca="1" t="shared" si="3"/>
        <v/>
      </c>
      <c r="M48" s="8"/>
    </row>
    <row r="49" s="4" customFormat="1" ht="20.1" customHeight="1" spans="1:13">
      <c r="A49" s="22" t="str">
        <f ca="1" t="array" ref="A49">INDEX(G:G,SMALL(IF($K$12:$K$500=2,ROW($12:$500),4^8),ROW(G38)))&amp;""</f>
        <v/>
      </c>
      <c r="B49" s="70"/>
      <c r="C49" s="23" t="str">
        <f ca="1">IF(ISERROR(VLOOKUP(A49,'[1]Z07 一般公共预算财政拨款收入支出决算表(财决07表)'!$A$10:$T$500,4,FALSE)),"",VLOOKUP(A49,'[1]Z07 一般公共预算财政拨款收入支出决算表(财决07表)'!$A$10:$T$500,4,FALSE))</f>
        <v/>
      </c>
      <c r="D49" s="24" t="str">
        <f ca="1">IF(ISERROR(VLOOKUP(A49,'[1]Z07 一般公共预算财政拨款收入支出决算表(财决07表)'!$A$10:$T$500,11,FALSE)),"",VLOOKUP(A49,'[1]Z07 一般公共预算财政拨款收入支出决算表(财决07表)'!$A$10:$T$500,11,FALSE))</f>
        <v/>
      </c>
      <c r="E49" s="24" t="str">
        <f ca="1">IF(ISERROR(VLOOKUP(A49,'[1]Z07 一般公共预算财政拨款收入支出决算表(财决07表)'!$A$10:$T$500,12,FALSE)),"",VLOOKUP(A49,'[1]Z07 一般公共预算财政拨款收入支出决算表(财决07表)'!$A$10:$T$500,12,FALSE))</f>
        <v/>
      </c>
      <c r="F49" s="24" t="str">
        <f ca="1">IF(ISERROR(VLOOKUP(A49,'[1]Z07 一般公共预算财政拨款收入支出决算表(财决07表)'!$A$10:$T$500,15,FALSE)),"",VLOOKUP(A49,'[1]Z07 一般公共预算财政拨款收入支出决算表(财决07表)'!$A$10:$T$500,15,FALSE))</f>
        <v/>
      </c>
      <c r="G49" s="8">
        <f>'[1]Z07 一般公共预算财政拨款收入支出决算表(财决07表)'!A47</f>
        <v>0</v>
      </c>
      <c r="H49" s="95">
        <f>'[1]Z07 一般公共预算财政拨款收入支出决算表(财决07表)'!$K47</f>
        <v>0</v>
      </c>
      <c r="I49" s="8" t="str">
        <f t="shared" si="0"/>
        <v>2</v>
      </c>
      <c r="J49" s="8" t="str">
        <f t="shared" si="1"/>
        <v>2</v>
      </c>
      <c r="K49" s="8">
        <f t="shared" si="2"/>
        <v>4</v>
      </c>
      <c r="L49" s="8" t="str">
        <f ca="1" t="shared" si="3"/>
        <v/>
      </c>
      <c r="M49" s="8"/>
    </row>
    <row r="50" s="4" customFormat="1" ht="20.1" customHeight="1" spans="1:13">
      <c r="A50" s="22" t="str">
        <f ca="1" t="array" ref="A50">INDEX(G:G,SMALL(IF($K$12:$K$500=2,ROW($12:$500),4^8),ROW(G39)))&amp;""</f>
        <v/>
      </c>
      <c r="B50" s="70"/>
      <c r="C50" s="23" t="str">
        <f ca="1">IF(ISERROR(VLOOKUP(A50,'[1]Z07 一般公共预算财政拨款收入支出决算表(财决07表)'!$A$10:$T$500,4,FALSE)),"",VLOOKUP(A50,'[1]Z07 一般公共预算财政拨款收入支出决算表(财决07表)'!$A$10:$T$500,4,FALSE))</f>
        <v/>
      </c>
      <c r="D50" s="24" t="str">
        <f ca="1">IF(ISERROR(VLOOKUP(A50,'[1]Z07 一般公共预算财政拨款收入支出决算表(财决07表)'!$A$10:$T$500,11,FALSE)),"",VLOOKUP(A50,'[1]Z07 一般公共预算财政拨款收入支出决算表(财决07表)'!$A$10:$T$500,11,FALSE))</f>
        <v/>
      </c>
      <c r="E50" s="24" t="str">
        <f ca="1">IF(ISERROR(VLOOKUP(A50,'[1]Z07 一般公共预算财政拨款收入支出决算表(财决07表)'!$A$10:$T$500,12,FALSE)),"",VLOOKUP(A50,'[1]Z07 一般公共预算财政拨款收入支出决算表(财决07表)'!$A$10:$T$500,12,FALSE))</f>
        <v/>
      </c>
      <c r="F50" s="24" t="str">
        <f ca="1">IF(ISERROR(VLOOKUP(A50,'[1]Z07 一般公共预算财政拨款收入支出决算表(财决07表)'!$A$10:$T$500,15,FALSE)),"",VLOOKUP(A50,'[1]Z07 一般公共预算财政拨款收入支出决算表(财决07表)'!$A$10:$T$500,15,FALSE))</f>
        <v/>
      </c>
      <c r="G50" s="8">
        <f>'[1]Z07 一般公共预算财政拨款收入支出决算表(财决07表)'!A48</f>
        <v>0</v>
      </c>
      <c r="H50" s="95">
        <f>'[1]Z07 一般公共预算财政拨款收入支出决算表(财决07表)'!$K48</f>
        <v>0</v>
      </c>
      <c r="I50" s="8" t="str">
        <f t="shared" si="0"/>
        <v>2</v>
      </c>
      <c r="J50" s="8" t="str">
        <f t="shared" si="1"/>
        <v>2</v>
      </c>
      <c r="K50" s="8">
        <f t="shared" si="2"/>
        <v>4</v>
      </c>
      <c r="L50" s="8" t="str">
        <f ca="1" t="shared" si="3"/>
        <v/>
      </c>
      <c r="M50" s="8"/>
    </row>
    <row r="51" s="4" customFormat="1" ht="20.1" customHeight="1" spans="1:13">
      <c r="A51" s="22" t="str">
        <f ca="1" t="array" ref="A51">INDEX(G:G,SMALL(IF($K$12:$K$500=2,ROW($12:$500),4^8),ROW(G40)))&amp;""</f>
        <v/>
      </c>
      <c r="B51" s="70"/>
      <c r="C51" s="23" t="str">
        <f ca="1">IF(ISERROR(VLOOKUP(A51,'[1]Z07 一般公共预算财政拨款收入支出决算表(财决07表)'!$A$10:$T$500,4,FALSE)),"",VLOOKUP(A51,'[1]Z07 一般公共预算财政拨款收入支出决算表(财决07表)'!$A$10:$T$500,4,FALSE))</f>
        <v/>
      </c>
      <c r="D51" s="24" t="str">
        <f ca="1">IF(ISERROR(VLOOKUP(A51,'[1]Z07 一般公共预算财政拨款收入支出决算表(财决07表)'!$A$10:$T$500,11,FALSE)),"",VLOOKUP(A51,'[1]Z07 一般公共预算财政拨款收入支出决算表(财决07表)'!$A$10:$T$500,11,FALSE))</f>
        <v/>
      </c>
      <c r="E51" s="24" t="str">
        <f ca="1">IF(ISERROR(VLOOKUP(A51,'[1]Z07 一般公共预算财政拨款收入支出决算表(财决07表)'!$A$10:$T$500,12,FALSE)),"",VLOOKUP(A51,'[1]Z07 一般公共预算财政拨款收入支出决算表(财决07表)'!$A$10:$T$500,12,FALSE))</f>
        <v/>
      </c>
      <c r="F51" s="24" t="str">
        <f ca="1">IF(ISERROR(VLOOKUP(A51,'[1]Z07 一般公共预算财政拨款收入支出决算表(财决07表)'!$A$10:$T$500,15,FALSE)),"",VLOOKUP(A51,'[1]Z07 一般公共预算财政拨款收入支出决算表(财决07表)'!$A$10:$T$500,15,FALSE))</f>
        <v/>
      </c>
      <c r="G51" s="8">
        <f>'[1]Z07 一般公共预算财政拨款收入支出决算表(财决07表)'!A49</f>
        <v>0</v>
      </c>
      <c r="H51" s="95">
        <f>'[1]Z07 一般公共预算财政拨款收入支出决算表(财决07表)'!$K49</f>
        <v>0</v>
      </c>
      <c r="I51" s="8" t="str">
        <f t="shared" si="0"/>
        <v>2</v>
      </c>
      <c r="J51" s="8" t="str">
        <f t="shared" si="1"/>
        <v>2</v>
      </c>
      <c r="K51" s="8">
        <f t="shared" si="2"/>
        <v>4</v>
      </c>
      <c r="L51" s="8" t="str">
        <f ca="1" t="shared" si="3"/>
        <v/>
      </c>
      <c r="M51" s="8"/>
    </row>
    <row r="52" s="4" customFormat="1" ht="20.1" customHeight="1" spans="1:13">
      <c r="A52" s="22" t="str">
        <f ca="1" t="array" ref="A52">INDEX(G:G,SMALL(IF($K$12:$K$500=2,ROW($12:$500),4^8),ROW(G41)))&amp;""</f>
        <v/>
      </c>
      <c r="B52" s="70"/>
      <c r="C52" s="23" t="str">
        <f ca="1">IF(ISERROR(VLOOKUP(A52,'[1]Z07 一般公共预算财政拨款收入支出决算表(财决07表)'!$A$10:$T$500,4,FALSE)),"",VLOOKUP(A52,'[1]Z07 一般公共预算财政拨款收入支出决算表(财决07表)'!$A$10:$T$500,4,FALSE))</f>
        <v/>
      </c>
      <c r="D52" s="24" t="str">
        <f ca="1">IF(ISERROR(VLOOKUP(A52,'[1]Z07 一般公共预算财政拨款收入支出决算表(财决07表)'!$A$10:$T$500,11,FALSE)),"",VLOOKUP(A52,'[1]Z07 一般公共预算财政拨款收入支出决算表(财决07表)'!$A$10:$T$500,11,FALSE))</f>
        <v/>
      </c>
      <c r="E52" s="24" t="str">
        <f ca="1">IF(ISERROR(VLOOKUP(A52,'[1]Z07 一般公共预算财政拨款收入支出决算表(财决07表)'!$A$10:$T$500,12,FALSE)),"",VLOOKUP(A52,'[1]Z07 一般公共预算财政拨款收入支出决算表(财决07表)'!$A$10:$T$500,12,FALSE))</f>
        <v/>
      </c>
      <c r="F52" s="24" t="str">
        <f ca="1">IF(ISERROR(VLOOKUP(A52,'[1]Z07 一般公共预算财政拨款收入支出决算表(财决07表)'!$A$10:$T$500,15,FALSE)),"",VLOOKUP(A52,'[1]Z07 一般公共预算财政拨款收入支出决算表(财决07表)'!$A$10:$T$500,15,FALSE))</f>
        <v/>
      </c>
      <c r="G52" s="8">
        <f>'[1]Z07 一般公共预算财政拨款收入支出决算表(财决07表)'!A50</f>
        <v>0</v>
      </c>
      <c r="H52" s="95">
        <f>'[1]Z07 一般公共预算财政拨款收入支出决算表(财决07表)'!$K50</f>
        <v>0</v>
      </c>
      <c r="I52" s="8" t="str">
        <f t="shared" si="0"/>
        <v>2</v>
      </c>
      <c r="J52" s="8" t="str">
        <f t="shared" si="1"/>
        <v>2</v>
      </c>
      <c r="K52" s="8">
        <f t="shared" si="2"/>
        <v>4</v>
      </c>
      <c r="L52" s="8" t="str">
        <f ca="1" t="shared" si="3"/>
        <v/>
      </c>
      <c r="M52" s="8"/>
    </row>
    <row r="53" s="4" customFormat="1" ht="20.1" customHeight="1" spans="1:13">
      <c r="A53" s="22" t="str">
        <f ca="1" t="array" ref="A53">INDEX(G:G,SMALL(IF($K$12:$K$500=2,ROW($12:$500),4^8),ROW(G42)))&amp;""</f>
        <v/>
      </c>
      <c r="B53" s="70"/>
      <c r="C53" s="23" t="str">
        <f ca="1">IF(ISERROR(VLOOKUP(A53,'[1]Z07 一般公共预算财政拨款收入支出决算表(财决07表)'!$A$10:$T$500,4,FALSE)),"",VLOOKUP(A53,'[1]Z07 一般公共预算财政拨款收入支出决算表(财决07表)'!$A$10:$T$500,4,FALSE))</f>
        <v/>
      </c>
      <c r="D53" s="24" t="str">
        <f ca="1">IF(ISERROR(VLOOKUP(A53,'[1]Z07 一般公共预算财政拨款收入支出决算表(财决07表)'!$A$10:$T$500,11,FALSE)),"",VLOOKUP(A53,'[1]Z07 一般公共预算财政拨款收入支出决算表(财决07表)'!$A$10:$T$500,11,FALSE))</f>
        <v/>
      </c>
      <c r="E53" s="24" t="str">
        <f ca="1">IF(ISERROR(VLOOKUP(A53,'[1]Z07 一般公共预算财政拨款收入支出决算表(财决07表)'!$A$10:$T$500,12,FALSE)),"",VLOOKUP(A53,'[1]Z07 一般公共预算财政拨款收入支出决算表(财决07表)'!$A$10:$T$500,12,FALSE))</f>
        <v/>
      </c>
      <c r="F53" s="24" t="str">
        <f ca="1">IF(ISERROR(VLOOKUP(A53,'[1]Z07 一般公共预算财政拨款收入支出决算表(财决07表)'!$A$10:$T$500,15,FALSE)),"",VLOOKUP(A53,'[1]Z07 一般公共预算财政拨款收入支出决算表(财决07表)'!$A$10:$T$500,15,FALSE))</f>
        <v/>
      </c>
      <c r="G53" s="8">
        <f>'[1]Z07 一般公共预算财政拨款收入支出决算表(财决07表)'!A51</f>
        <v>0</v>
      </c>
      <c r="H53" s="95">
        <f>'[1]Z07 一般公共预算财政拨款收入支出决算表(财决07表)'!$K51</f>
        <v>0</v>
      </c>
      <c r="I53" s="8" t="str">
        <f t="shared" si="0"/>
        <v>2</v>
      </c>
      <c r="J53" s="8" t="str">
        <f t="shared" si="1"/>
        <v>2</v>
      </c>
      <c r="K53" s="8">
        <f t="shared" si="2"/>
        <v>4</v>
      </c>
      <c r="L53" s="8" t="str">
        <f ca="1" t="shared" si="3"/>
        <v/>
      </c>
      <c r="M53" s="8"/>
    </row>
    <row r="54" s="4" customFormat="1" ht="20.1" customHeight="1" spans="1:13">
      <c r="A54" s="22" t="str">
        <f ca="1" t="array" ref="A54">INDEX(G:G,SMALL(IF($K$12:$K$500=2,ROW($12:$500),4^8),ROW(G43)))&amp;""</f>
        <v/>
      </c>
      <c r="B54" s="70"/>
      <c r="C54" s="23" t="str">
        <f ca="1">IF(ISERROR(VLOOKUP(A54,'[1]Z07 一般公共预算财政拨款收入支出决算表(财决07表)'!$A$10:$T$500,4,FALSE)),"",VLOOKUP(A54,'[1]Z07 一般公共预算财政拨款收入支出决算表(财决07表)'!$A$10:$T$500,4,FALSE))</f>
        <v/>
      </c>
      <c r="D54" s="24" t="str">
        <f ca="1">IF(ISERROR(VLOOKUP(A54,'[1]Z07 一般公共预算财政拨款收入支出决算表(财决07表)'!$A$10:$T$500,11,FALSE)),"",VLOOKUP(A54,'[1]Z07 一般公共预算财政拨款收入支出决算表(财决07表)'!$A$10:$T$500,11,FALSE))</f>
        <v/>
      </c>
      <c r="E54" s="24" t="str">
        <f ca="1">IF(ISERROR(VLOOKUP(A54,'[1]Z07 一般公共预算财政拨款收入支出决算表(财决07表)'!$A$10:$T$500,12,FALSE)),"",VLOOKUP(A54,'[1]Z07 一般公共预算财政拨款收入支出决算表(财决07表)'!$A$10:$T$500,12,FALSE))</f>
        <v/>
      </c>
      <c r="F54" s="24" t="str">
        <f ca="1">IF(ISERROR(VLOOKUP(A54,'[1]Z07 一般公共预算财政拨款收入支出决算表(财决07表)'!$A$10:$T$500,15,FALSE)),"",VLOOKUP(A54,'[1]Z07 一般公共预算财政拨款收入支出决算表(财决07表)'!$A$10:$T$500,15,FALSE))</f>
        <v/>
      </c>
      <c r="G54" s="8">
        <f>'[1]Z07 一般公共预算财政拨款收入支出决算表(财决07表)'!A52</f>
        <v>0</v>
      </c>
      <c r="H54" s="95">
        <f>'[1]Z07 一般公共预算财政拨款收入支出决算表(财决07表)'!$K52</f>
        <v>0</v>
      </c>
      <c r="I54" s="8" t="str">
        <f t="shared" si="0"/>
        <v>2</v>
      </c>
      <c r="J54" s="8" t="str">
        <f t="shared" si="1"/>
        <v>2</v>
      </c>
      <c r="K54" s="8">
        <f t="shared" si="2"/>
        <v>4</v>
      </c>
      <c r="L54" s="8" t="str">
        <f ca="1" t="shared" si="3"/>
        <v/>
      </c>
      <c r="M54" s="8"/>
    </row>
    <row r="55" s="4" customFormat="1" ht="20.1" customHeight="1" spans="1:13">
      <c r="A55" s="22" t="str">
        <f ca="1" t="array" ref="A55">INDEX(G:G,SMALL(IF($K$12:$K$500=2,ROW($12:$500),4^8),ROW(G44)))&amp;""</f>
        <v/>
      </c>
      <c r="B55" s="70"/>
      <c r="C55" s="23" t="str">
        <f ca="1">IF(ISERROR(VLOOKUP(A55,'[1]Z07 一般公共预算财政拨款收入支出决算表(财决07表)'!$A$10:$T$500,4,FALSE)),"",VLOOKUP(A55,'[1]Z07 一般公共预算财政拨款收入支出决算表(财决07表)'!$A$10:$T$500,4,FALSE))</f>
        <v/>
      </c>
      <c r="D55" s="24" t="str">
        <f ca="1">IF(ISERROR(VLOOKUP(A55,'[1]Z07 一般公共预算财政拨款收入支出决算表(财决07表)'!$A$10:$T$500,11,FALSE)),"",VLOOKUP(A55,'[1]Z07 一般公共预算财政拨款收入支出决算表(财决07表)'!$A$10:$T$500,11,FALSE))</f>
        <v/>
      </c>
      <c r="E55" s="24" t="str">
        <f ca="1">IF(ISERROR(VLOOKUP(A55,'[1]Z07 一般公共预算财政拨款收入支出决算表(财决07表)'!$A$10:$T$500,12,FALSE)),"",VLOOKUP(A55,'[1]Z07 一般公共预算财政拨款收入支出决算表(财决07表)'!$A$10:$T$500,12,FALSE))</f>
        <v/>
      </c>
      <c r="F55" s="24" t="str">
        <f ca="1">IF(ISERROR(VLOOKUP(A55,'[1]Z07 一般公共预算财政拨款收入支出决算表(财决07表)'!$A$10:$T$500,15,FALSE)),"",VLOOKUP(A55,'[1]Z07 一般公共预算财政拨款收入支出决算表(财决07表)'!$A$10:$T$500,15,FALSE))</f>
        <v/>
      </c>
      <c r="G55" s="8">
        <f>'[1]Z07 一般公共预算财政拨款收入支出决算表(财决07表)'!A53</f>
        <v>0</v>
      </c>
      <c r="H55" s="95">
        <f>'[1]Z07 一般公共预算财政拨款收入支出决算表(财决07表)'!$K53</f>
        <v>0</v>
      </c>
      <c r="I55" s="8" t="str">
        <f t="shared" si="0"/>
        <v>2</v>
      </c>
      <c r="J55" s="8" t="str">
        <f t="shared" si="1"/>
        <v>2</v>
      </c>
      <c r="K55" s="8">
        <f t="shared" si="2"/>
        <v>4</v>
      </c>
      <c r="L55" s="8" t="str">
        <f ca="1" t="shared" si="3"/>
        <v/>
      </c>
      <c r="M55" s="8"/>
    </row>
    <row r="56" s="4" customFormat="1" ht="20.1" customHeight="1" spans="1:13">
      <c r="A56" s="22" t="str">
        <f ca="1" t="array" ref="A56">INDEX(G:G,SMALL(IF($K$12:$K$500=2,ROW($12:$500),4^8),ROW(G45)))&amp;""</f>
        <v/>
      </c>
      <c r="B56" s="70"/>
      <c r="C56" s="23" t="str">
        <f ca="1">IF(ISERROR(VLOOKUP(A56,'[1]Z07 一般公共预算财政拨款收入支出决算表(财决07表)'!$A$10:$T$500,4,FALSE)),"",VLOOKUP(A56,'[1]Z07 一般公共预算财政拨款收入支出决算表(财决07表)'!$A$10:$T$500,4,FALSE))</f>
        <v/>
      </c>
      <c r="D56" s="24" t="str">
        <f ca="1">IF(ISERROR(VLOOKUP(A56,'[1]Z07 一般公共预算财政拨款收入支出决算表(财决07表)'!$A$10:$T$500,11,FALSE)),"",VLOOKUP(A56,'[1]Z07 一般公共预算财政拨款收入支出决算表(财决07表)'!$A$10:$T$500,11,FALSE))</f>
        <v/>
      </c>
      <c r="E56" s="24" t="str">
        <f ca="1">IF(ISERROR(VLOOKUP(A56,'[1]Z07 一般公共预算财政拨款收入支出决算表(财决07表)'!$A$10:$T$500,12,FALSE)),"",VLOOKUP(A56,'[1]Z07 一般公共预算财政拨款收入支出决算表(财决07表)'!$A$10:$T$500,12,FALSE))</f>
        <v/>
      </c>
      <c r="F56" s="24" t="str">
        <f ca="1">IF(ISERROR(VLOOKUP(A56,'[1]Z07 一般公共预算财政拨款收入支出决算表(财决07表)'!$A$10:$T$500,15,FALSE)),"",VLOOKUP(A56,'[1]Z07 一般公共预算财政拨款收入支出决算表(财决07表)'!$A$10:$T$500,15,FALSE))</f>
        <v/>
      </c>
      <c r="G56" s="8">
        <f>'[1]Z07 一般公共预算财政拨款收入支出决算表(财决07表)'!A54</f>
        <v>0</v>
      </c>
      <c r="H56" s="95">
        <f>'[1]Z07 一般公共预算财政拨款收入支出决算表(财决07表)'!$K54</f>
        <v>0</v>
      </c>
      <c r="I56" s="8" t="str">
        <f t="shared" si="0"/>
        <v>2</v>
      </c>
      <c r="J56" s="8" t="str">
        <f t="shared" si="1"/>
        <v>2</v>
      </c>
      <c r="K56" s="8">
        <f t="shared" si="2"/>
        <v>4</v>
      </c>
      <c r="L56" s="8" t="str">
        <f ca="1" t="shared" si="3"/>
        <v/>
      </c>
      <c r="M56" s="8"/>
    </row>
    <row r="57" s="4" customFormat="1" ht="20.1" customHeight="1" spans="1:13">
      <c r="A57" s="22" t="str">
        <f ca="1" t="array" ref="A57">INDEX(G:G,SMALL(IF($K$12:$K$500=2,ROW($12:$500),4^8),ROW(G46)))&amp;""</f>
        <v/>
      </c>
      <c r="B57" s="70"/>
      <c r="C57" s="23" t="str">
        <f ca="1">IF(ISERROR(VLOOKUP(A57,'[1]Z07 一般公共预算财政拨款收入支出决算表(财决07表)'!$A$10:$T$500,4,FALSE)),"",VLOOKUP(A57,'[1]Z07 一般公共预算财政拨款收入支出决算表(财决07表)'!$A$10:$T$500,4,FALSE))</f>
        <v/>
      </c>
      <c r="D57" s="24" t="str">
        <f ca="1">IF(ISERROR(VLOOKUP(A57,'[1]Z07 一般公共预算财政拨款收入支出决算表(财决07表)'!$A$10:$T$500,11,FALSE)),"",VLOOKUP(A57,'[1]Z07 一般公共预算财政拨款收入支出决算表(财决07表)'!$A$10:$T$500,11,FALSE))</f>
        <v/>
      </c>
      <c r="E57" s="24" t="str">
        <f ca="1">IF(ISERROR(VLOOKUP(A57,'[1]Z07 一般公共预算财政拨款收入支出决算表(财决07表)'!$A$10:$T$500,12,FALSE)),"",VLOOKUP(A57,'[1]Z07 一般公共预算财政拨款收入支出决算表(财决07表)'!$A$10:$T$500,12,FALSE))</f>
        <v/>
      </c>
      <c r="F57" s="24" t="str">
        <f ca="1">IF(ISERROR(VLOOKUP(A57,'[1]Z07 一般公共预算财政拨款收入支出决算表(财决07表)'!$A$10:$T$500,15,FALSE)),"",VLOOKUP(A57,'[1]Z07 一般公共预算财政拨款收入支出决算表(财决07表)'!$A$10:$T$500,15,FALSE))</f>
        <v/>
      </c>
      <c r="G57" s="8">
        <f>'[1]Z07 一般公共预算财政拨款收入支出决算表(财决07表)'!A55</f>
        <v>0</v>
      </c>
      <c r="H57" s="95">
        <f>'[1]Z07 一般公共预算财政拨款收入支出决算表(财决07表)'!$K55</f>
        <v>0</v>
      </c>
      <c r="I57" s="8" t="str">
        <f t="shared" si="0"/>
        <v>2</v>
      </c>
      <c r="J57" s="8" t="str">
        <f t="shared" si="1"/>
        <v>2</v>
      </c>
      <c r="K57" s="8">
        <f t="shared" si="2"/>
        <v>4</v>
      </c>
      <c r="L57" s="8" t="str">
        <f ca="1" t="shared" si="3"/>
        <v/>
      </c>
      <c r="M57" s="8"/>
    </row>
    <row r="58" s="4" customFormat="1" ht="20.1" customHeight="1" spans="1:13">
      <c r="A58" s="22" t="str">
        <f ca="1" t="array" ref="A58">INDEX(G:G,SMALL(IF($K$12:$K$500=2,ROW($12:$500),4^8),ROW(G47)))&amp;""</f>
        <v/>
      </c>
      <c r="B58" s="70"/>
      <c r="C58" s="23" t="str">
        <f ca="1">IF(ISERROR(VLOOKUP(A58,'[1]Z07 一般公共预算财政拨款收入支出决算表(财决07表)'!$A$10:$T$500,4,FALSE)),"",VLOOKUP(A58,'[1]Z07 一般公共预算财政拨款收入支出决算表(财决07表)'!$A$10:$T$500,4,FALSE))</f>
        <v/>
      </c>
      <c r="D58" s="24" t="str">
        <f ca="1">IF(ISERROR(VLOOKUP(A58,'[1]Z07 一般公共预算财政拨款收入支出决算表(财决07表)'!$A$10:$T$500,11,FALSE)),"",VLOOKUP(A58,'[1]Z07 一般公共预算财政拨款收入支出决算表(财决07表)'!$A$10:$T$500,11,FALSE))</f>
        <v/>
      </c>
      <c r="E58" s="24" t="str">
        <f ca="1">IF(ISERROR(VLOOKUP(A58,'[1]Z07 一般公共预算财政拨款收入支出决算表(财决07表)'!$A$10:$T$500,12,FALSE)),"",VLOOKUP(A58,'[1]Z07 一般公共预算财政拨款收入支出决算表(财决07表)'!$A$10:$T$500,12,FALSE))</f>
        <v/>
      </c>
      <c r="F58" s="24" t="str">
        <f ca="1">IF(ISERROR(VLOOKUP(A58,'[1]Z07 一般公共预算财政拨款收入支出决算表(财决07表)'!$A$10:$T$500,15,FALSE)),"",VLOOKUP(A58,'[1]Z07 一般公共预算财政拨款收入支出决算表(财决07表)'!$A$10:$T$500,15,FALSE))</f>
        <v/>
      </c>
      <c r="G58" s="8">
        <f>'[1]Z07 一般公共预算财政拨款收入支出决算表(财决07表)'!A56</f>
        <v>0</v>
      </c>
      <c r="H58" s="95">
        <f>'[1]Z07 一般公共预算财政拨款收入支出决算表(财决07表)'!$K56</f>
        <v>0</v>
      </c>
      <c r="I58" s="8" t="str">
        <f t="shared" si="0"/>
        <v>2</v>
      </c>
      <c r="J58" s="8" t="str">
        <f t="shared" si="1"/>
        <v>2</v>
      </c>
      <c r="K58" s="8">
        <f t="shared" si="2"/>
        <v>4</v>
      </c>
      <c r="L58" s="8" t="str">
        <f ca="1" t="shared" si="3"/>
        <v/>
      </c>
      <c r="M58" s="8"/>
    </row>
    <row r="59" s="4" customFormat="1" ht="20.1" customHeight="1" spans="1:13">
      <c r="A59" s="22" t="str">
        <f ca="1" t="array" ref="A59">INDEX(G:G,SMALL(IF($K$12:$K$500=2,ROW($12:$500),4^8),ROW(G48)))&amp;""</f>
        <v/>
      </c>
      <c r="B59" s="70"/>
      <c r="C59" s="23" t="str">
        <f ca="1">IF(ISERROR(VLOOKUP(A59,'[1]Z07 一般公共预算财政拨款收入支出决算表(财决07表)'!$A$10:$T$500,4,FALSE)),"",VLOOKUP(A59,'[1]Z07 一般公共预算财政拨款收入支出决算表(财决07表)'!$A$10:$T$500,4,FALSE))</f>
        <v/>
      </c>
      <c r="D59" s="24" t="str">
        <f ca="1">IF(ISERROR(VLOOKUP(A59,'[1]Z07 一般公共预算财政拨款收入支出决算表(财决07表)'!$A$10:$T$500,11,FALSE)),"",VLOOKUP(A59,'[1]Z07 一般公共预算财政拨款收入支出决算表(财决07表)'!$A$10:$T$500,11,FALSE))</f>
        <v/>
      </c>
      <c r="E59" s="24" t="str">
        <f ca="1">IF(ISERROR(VLOOKUP(A59,'[1]Z07 一般公共预算财政拨款收入支出决算表(财决07表)'!$A$10:$T$500,12,FALSE)),"",VLOOKUP(A59,'[1]Z07 一般公共预算财政拨款收入支出决算表(财决07表)'!$A$10:$T$500,12,FALSE))</f>
        <v/>
      </c>
      <c r="F59" s="24" t="str">
        <f ca="1">IF(ISERROR(VLOOKUP(A59,'[1]Z07 一般公共预算财政拨款收入支出决算表(财决07表)'!$A$10:$T$500,15,FALSE)),"",VLOOKUP(A59,'[1]Z07 一般公共预算财政拨款收入支出决算表(财决07表)'!$A$10:$T$500,15,FALSE))</f>
        <v/>
      </c>
      <c r="G59" s="8">
        <f>'[1]Z07 一般公共预算财政拨款收入支出决算表(财决07表)'!A57</f>
        <v>0</v>
      </c>
      <c r="H59" s="95">
        <f>'[1]Z07 一般公共预算财政拨款收入支出决算表(财决07表)'!$K57</f>
        <v>0</v>
      </c>
      <c r="I59" s="8" t="str">
        <f t="shared" si="0"/>
        <v>2</v>
      </c>
      <c r="J59" s="8" t="str">
        <f t="shared" si="1"/>
        <v>2</v>
      </c>
      <c r="K59" s="8">
        <f t="shared" si="2"/>
        <v>4</v>
      </c>
      <c r="L59" s="8" t="str">
        <f ca="1" t="shared" si="3"/>
        <v/>
      </c>
      <c r="M59" s="8"/>
    </row>
    <row r="60" s="4" customFormat="1" ht="20.1" customHeight="1" spans="1:13">
      <c r="A60" s="22" t="str">
        <f ca="1" t="array" ref="A60">INDEX(G:G,SMALL(IF($K$12:$K$500=2,ROW($12:$500),4^8),ROW(G49)))&amp;""</f>
        <v/>
      </c>
      <c r="B60" s="70"/>
      <c r="C60" s="23" t="str">
        <f ca="1">IF(ISERROR(VLOOKUP(A60,'[1]Z07 一般公共预算财政拨款收入支出决算表(财决07表)'!$A$10:$T$500,4,FALSE)),"",VLOOKUP(A60,'[1]Z07 一般公共预算财政拨款收入支出决算表(财决07表)'!$A$10:$T$500,4,FALSE))</f>
        <v/>
      </c>
      <c r="D60" s="24" t="str">
        <f ca="1">IF(ISERROR(VLOOKUP(A60,'[1]Z07 一般公共预算财政拨款收入支出决算表(财决07表)'!$A$10:$T$500,11,FALSE)),"",VLOOKUP(A60,'[1]Z07 一般公共预算财政拨款收入支出决算表(财决07表)'!$A$10:$T$500,11,FALSE))</f>
        <v/>
      </c>
      <c r="E60" s="24" t="str">
        <f ca="1">IF(ISERROR(VLOOKUP(A60,'[1]Z07 一般公共预算财政拨款收入支出决算表(财决07表)'!$A$10:$T$500,12,FALSE)),"",VLOOKUP(A60,'[1]Z07 一般公共预算财政拨款收入支出决算表(财决07表)'!$A$10:$T$500,12,FALSE))</f>
        <v/>
      </c>
      <c r="F60" s="24" t="str">
        <f ca="1">IF(ISERROR(VLOOKUP(A60,'[1]Z07 一般公共预算财政拨款收入支出决算表(财决07表)'!$A$10:$T$500,15,FALSE)),"",VLOOKUP(A60,'[1]Z07 一般公共预算财政拨款收入支出决算表(财决07表)'!$A$10:$T$500,15,FALSE))</f>
        <v/>
      </c>
      <c r="G60" s="8">
        <f>'[1]Z07 一般公共预算财政拨款收入支出决算表(财决07表)'!A58</f>
        <v>0</v>
      </c>
      <c r="H60" s="95">
        <f>'[1]Z07 一般公共预算财政拨款收入支出决算表(财决07表)'!$K58</f>
        <v>0</v>
      </c>
      <c r="I60" s="8" t="str">
        <f t="shared" si="0"/>
        <v>2</v>
      </c>
      <c r="J60" s="8" t="str">
        <f t="shared" si="1"/>
        <v>2</v>
      </c>
      <c r="K60" s="8">
        <f t="shared" si="2"/>
        <v>4</v>
      </c>
      <c r="L60" s="8" t="str">
        <f ca="1" t="shared" si="3"/>
        <v/>
      </c>
      <c r="M60" s="8"/>
    </row>
    <row r="61" s="4" customFormat="1" ht="20.1" customHeight="1" spans="1:13">
      <c r="A61" s="22" t="str">
        <f ca="1" t="array" ref="A61">INDEX(G:G,SMALL(IF($K$12:$K$500=2,ROW($12:$500),4^8),ROW(G50)))&amp;""</f>
        <v/>
      </c>
      <c r="B61" s="70"/>
      <c r="C61" s="23" t="str">
        <f ca="1">IF(ISERROR(VLOOKUP(A61,'[1]Z07 一般公共预算财政拨款收入支出决算表(财决07表)'!$A$10:$T$500,4,FALSE)),"",VLOOKUP(A61,'[1]Z07 一般公共预算财政拨款收入支出决算表(财决07表)'!$A$10:$T$500,4,FALSE))</f>
        <v/>
      </c>
      <c r="D61" s="24" t="str">
        <f ca="1">IF(ISERROR(VLOOKUP(A61,'[1]Z07 一般公共预算财政拨款收入支出决算表(财决07表)'!$A$10:$T$500,11,FALSE)),"",VLOOKUP(A61,'[1]Z07 一般公共预算财政拨款收入支出决算表(财决07表)'!$A$10:$T$500,11,FALSE))</f>
        <v/>
      </c>
      <c r="E61" s="24" t="str">
        <f ca="1">IF(ISERROR(VLOOKUP(A61,'[1]Z07 一般公共预算财政拨款收入支出决算表(财决07表)'!$A$10:$T$500,12,FALSE)),"",VLOOKUP(A61,'[1]Z07 一般公共预算财政拨款收入支出决算表(财决07表)'!$A$10:$T$500,12,FALSE))</f>
        <v/>
      </c>
      <c r="F61" s="24" t="str">
        <f ca="1">IF(ISERROR(VLOOKUP(A61,'[1]Z07 一般公共预算财政拨款收入支出决算表(财决07表)'!$A$10:$T$500,15,FALSE)),"",VLOOKUP(A61,'[1]Z07 一般公共预算财政拨款收入支出决算表(财决07表)'!$A$10:$T$500,15,FALSE))</f>
        <v/>
      </c>
      <c r="G61" s="8">
        <f>'[1]Z07 一般公共预算财政拨款收入支出决算表(财决07表)'!A59</f>
        <v>0</v>
      </c>
      <c r="H61" s="95">
        <f>'[1]Z07 一般公共预算财政拨款收入支出决算表(财决07表)'!$K59</f>
        <v>0</v>
      </c>
      <c r="I61" s="8" t="str">
        <f t="shared" si="0"/>
        <v>2</v>
      </c>
      <c r="J61" s="8" t="str">
        <f t="shared" si="1"/>
        <v>2</v>
      </c>
      <c r="K61" s="8">
        <f t="shared" si="2"/>
        <v>4</v>
      </c>
      <c r="L61" s="8" t="str">
        <f ca="1" t="shared" si="3"/>
        <v/>
      </c>
      <c r="M61" s="8"/>
    </row>
    <row r="62" s="4" customFormat="1" ht="20.1" customHeight="1" spans="1:13">
      <c r="A62" s="22" t="str">
        <f ca="1" t="array" ref="A62">INDEX(G:G,SMALL(IF($K$12:$K$500=2,ROW($12:$500),4^8),ROW(G51)))&amp;""</f>
        <v/>
      </c>
      <c r="B62" s="70"/>
      <c r="C62" s="23" t="str">
        <f ca="1">IF(ISERROR(VLOOKUP(A62,'[1]Z07 一般公共预算财政拨款收入支出决算表(财决07表)'!$A$10:$T$500,4,FALSE)),"",VLOOKUP(A62,'[1]Z07 一般公共预算财政拨款收入支出决算表(财决07表)'!$A$10:$T$500,4,FALSE))</f>
        <v/>
      </c>
      <c r="D62" s="24" t="str">
        <f ca="1">IF(ISERROR(VLOOKUP(A62,'[1]Z07 一般公共预算财政拨款收入支出决算表(财决07表)'!$A$10:$T$500,11,FALSE)),"",VLOOKUP(A62,'[1]Z07 一般公共预算财政拨款收入支出决算表(财决07表)'!$A$10:$T$500,11,FALSE))</f>
        <v/>
      </c>
      <c r="E62" s="24" t="str">
        <f ca="1">IF(ISERROR(VLOOKUP(A62,'[1]Z07 一般公共预算财政拨款收入支出决算表(财决07表)'!$A$10:$T$500,12,FALSE)),"",VLOOKUP(A62,'[1]Z07 一般公共预算财政拨款收入支出决算表(财决07表)'!$A$10:$T$500,12,FALSE))</f>
        <v/>
      </c>
      <c r="F62" s="24" t="str">
        <f ca="1">IF(ISERROR(VLOOKUP(A62,'[1]Z07 一般公共预算财政拨款收入支出决算表(财决07表)'!$A$10:$T$500,15,FALSE)),"",VLOOKUP(A62,'[1]Z07 一般公共预算财政拨款收入支出决算表(财决07表)'!$A$10:$T$500,15,FALSE))</f>
        <v/>
      </c>
      <c r="G62" s="8">
        <f>'[1]Z07 一般公共预算财政拨款收入支出决算表(财决07表)'!A60</f>
        <v>0</v>
      </c>
      <c r="H62" s="95">
        <f>'[1]Z07 一般公共预算财政拨款收入支出决算表(财决07表)'!$K60</f>
        <v>0</v>
      </c>
      <c r="I62" s="8" t="str">
        <f t="shared" si="0"/>
        <v>2</v>
      </c>
      <c r="J62" s="8" t="str">
        <f t="shared" si="1"/>
        <v>2</v>
      </c>
      <c r="K62" s="8">
        <f t="shared" si="2"/>
        <v>4</v>
      </c>
      <c r="L62" s="8" t="str">
        <f ca="1" t="shared" si="3"/>
        <v/>
      </c>
      <c r="M62" s="8"/>
    </row>
    <row r="63" s="4" customFormat="1" ht="20.1" customHeight="1" spans="1:13">
      <c r="A63" s="22" t="str">
        <f ca="1" t="array" ref="A63">INDEX(G:G,SMALL(IF($K$12:$K$500=2,ROW($12:$500),4^8),ROW(G52)))&amp;""</f>
        <v/>
      </c>
      <c r="B63" s="70"/>
      <c r="C63" s="23" t="str">
        <f ca="1">IF(ISERROR(VLOOKUP(A63,'[1]Z07 一般公共预算财政拨款收入支出决算表(财决07表)'!$A$10:$T$500,4,FALSE)),"",VLOOKUP(A63,'[1]Z07 一般公共预算财政拨款收入支出决算表(财决07表)'!$A$10:$T$500,4,FALSE))</f>
        <v/>
      </c>
      <c r="D63" s="24" t="str">
        <f ca="1">IF(ISERROR(VLOOKUP(A63,'[1]Z07 一般公共预算财政拨款收入支出决算表(财决07表)'!$A$10:$T$500,11,FALSE)),"",VLOOKUP(A63,'[1]Z07 一般公共预算财政拨款收入支出决算表(财决07表)'!$A$10:$T$500,11,FALSE))</f>
        <v/>
      </c>
      <c r="E63" s="24" t="str">
        <f ca="1">IF(ISERROR(VLOOKUP(A63,'[1]Z07 一般公共预算财政拨款收入支出决算表(财决07表)'!$A$10:$T$500,12,FALSE)),"",VLOOKUP(A63,'[1]Z07 一般公共预算财政拨款收入支出决算表(财决07表)'!$A$10:$T$500,12,FALSE))</f>
        <v/>
      </c>
      <c r="F63" s="24" t="str">
        <f ca="1">IF(ISERROR(VLOOKUP(A63,'[1]Z07 一般公共预算财政拨款收入支出决算表(财决07表)'!$A$10:$T$500,15,FALSE)),"",VLOOKUP(A63,'[1]Z07 一般公共预算财政拨款收入支出决算表(财决07表)'!$A$10:$T$500,15,FALSE))</f>
        <v/>
      </c>
      <c r="G63" s="8">
        <f>'[1]Z07 一般公共预算财政拨款收入支出决算表(财决07表)'!A61</f>
        <v>0</v>
      </c>
      <c r="H63" s="95">
        <f>'[1]Z07 一般公共预算财政拨款收入支出决算表(财决07表)'!$K61</f>
        <v>0</v>
      </c>
      <c r="I63" s="8" t="str">
        <f t="shared" si="0"/>
        <v>2</v>
      </c>
      <c r="J63" s="8" t="str">
        <f t="shared" si="1"/>
        <v>2</v>
      </c>
      <c r="K63" s="8">
        <f t="shared" si="2"/>
        <v>4</v>
      </c>
      <c r="L63" s="8" t="str">
        <f ca="1" t="shared" si="3"/>
        <v/>
      </c>
      <c r="M63" s="8"/>
    </row>
    <row r="64" s="4" customFormat="1" ht="20.1" customHeight="1" spans="1:13">
      <c r="A64" s="22" t="str">
        <f ca="1" t="array" ref="A64">INDEX(G:G,SMALL(IF($K$12:$K$500=2,ROW($12:$500),4^8),ROW(G53)))&amp;""</f>
        <v/>
      </c>
      <c r="B64" s="70"/>
      <c r="C64" s="23" t="str">
        <f ca="1">IF(ISERROR(VLOOKUP(A64,'[1]Z07 一般公共预算财政拨款收入支出决算表(财决07表)'!$A$10:$T$500,4,FALSE)),"",VLOOKUP(A64,'[1]Z07 一般公共预算财政拨款收入支出决算表(财决07表)'!$A$10:$T$500,4,FALSE))</f>
        <v/>
      </c>
      <c r="D64" s="24" t="str">
        <f ca="1">IF(ISERROR(VLOOKUP(A64,'[1]Z07 一般公共预算财政拨款收入支出决算表(财决07表)'!$A$10:$T$500,11,FALSE)),"",VLOOKUP(A64,'[1]Z07 一般公共预算财政拨款收入支出决算表(财决07表)'!$A$10:$T$500,11,FALSE))</f>
        <v/>
      </c>
      <c r="E64" s="24" t="str">
        <f ca="1">IF(ISERROR(VLOOKUP(A64,'[1]Z07 一般公共预算财政拨款收入支出决算表(财决07表)'!$A$10:$T$500,12,FALSE)),"",VLOOKUP(A64,'[1]Z07 一般公共预算财政拨款收入支出决算表(财决07表)'!$A$10:$T$500,12,FALSE))</f>
        <v/>
      </c>
      <c r="F64" s="24" t="str">
        <f ca="1">IF(ISERROR(VLOOKUP(A64,'[1]Z07 一般公共预算财政拨款收入支出决算表(财决07表)'!$A$10:$T$500,15,FALSE)),"",VLOOKUP(A64,'[1]Z07 一般公共预算财政拨款收入支出决算表(财决07表)'!$A$10:$T$500,15,FALSE))</f>
        <v/>
      </c>
      <c r="G64" s="8">
        <f>'[1]Z07 一般公共预算财政拨款收入支出决算表(财决07表)'!A62</f>
        <v>0</v>
      </c>
      <c r="H64" s="95">
        <f>'[1]Z07 一般公共预算财政拨款收入支出决算表(财决07表)'!$K62</f>
        <v>0</v>
      </c>
      <c r="I64" s="8" t="str">
        <f t="shared" si="0"/>
        <v>2</v>
      </c>
      <c r="J64" s="8" t="str">
        <f t="shared" si="1"/>
        <v>2</v>
      </c>
      <c r="K64" s="8">
        <f t="shared" si="2"/>
        <v>4</v>
      </c>
      <c r="L64" s="8" t="str">
        <f ca="1" t="shared" si="3"/>
        <v/>
      </c>
      <c r="M64" s="8"/>
    </row>
    <row r="65" s="4" customFormat="1" ht="20.1" customHeight="1" spans="1:13">
      <c r="A65" s="22" t="str">
        <f ca="1" t="array" ref="A65">INDEX(G:G,SMALL(IF($K$12:$K$500=2,ROW($12:$500),4^8),ROW(G54)))&amp;""</f>
        <v/>
      </c>
      <c r="B65" s="70"/>
      <c r="C65" s="23" t="str">
        <f ca="1">IF(ISERROR(VLOOKUP(A65,'[1]Z07 一般公共预算财政拨款收入支出决算表(财决07表)'!$A$10:$T$500,4,FALSE)),"",VLOOKUP(A65,'[1]Z07 一般公共预算财政拨款收入支出决算表(财决07表)'!$A$10:$T$500,4,FALSE))</f>
        <v/>
      </c>
      <c r="D65" s="24" t="str">
        <f ca="1">IF(ISERROR(VLOOKUP(A65,'[1]Z07 一般公共预算财政拨款收入支出决算表(财决07表)'!$A$10:$T$500,11,FALSE)),"",VLOOKUP(A65,'[1]Z07 一般公共预算财政拨款收入支出决算表(财决07表)'!$A$10:$T$500,11,FALSE))</f>
        <v/>
      </c>
      <c r="E65" s="24" t="str">
        <f ca="1">IF(ISERROR(VLOOKUP(A65,'[1]Z07 一般公共预算财政拨款收入支出决算表(财决07表)'!$A$10:$T$500,12,FALSE)),"",VLOOKUP(A65,'[1]Z07 一般公共预算财政拨款收入支出决算表(财决07表)'!$A$10:$T$500,12,FALSE))</f>
        <v/>
      </c>
      <c r="F65" s="24" t="str">
        <f ca="1">IF(ISERROR(VLOOKUP(A65,'[1]Z07 一般公共预算财政拨款收入支出决算表(财决07表)'!$A$10:$T$500,15,FALSE)),"",VLOOKUP(A65,'[1]Z07 一般公共预算财政拨款收入支出决算表(财决07表)'!$A$10:$T$500,15,FALSE))</f>
        <v/>
      </c>
      <c r="G65" s="8">
        <f>'[1]Z07 一般公共预算财政拨款收入支出决算表(财决07表)'!A63</f>
        <v>0</v>
      </c>
      <c r="H65" s="95">
        <f>'[1]Z07 一般公共预算财政拨款收入支出决算表(财决07表)'!$K63</f>
        <v>0</v>
      </c>
      <c r="I65" s="8" t="str">
        <f t="shared" si="0"/>
        <v>2</v>
      </c>
      <c r="J65" s="8" t="str">
        <f t="shared" si="1"/>
        <v>2</v>
      </c>
      <c r="K65" s="8">
        <f t="shared" si="2"/>
        <v>4</v>
      </c>
      <c r="L65" s="8" t="str">
        <f ca="1" t="shared" si="3"/>
        <v/>
      </c>
      <c r="M65" s="8"/>
    </row>
    <row r="66" s="4" customFormat="1" ht="20.1" customHeight="1" spans="1:13">
      <c r="A66" s="22" t="str">
        <f ca="1" t="array" ref="A66">INDEX(G:G,SMALL(IF($K$12:$K$500=2,ROW($12:$500),4^8),ROW(G55)))&amp;""</f>
        <v/>
      </c>
      <c r="B66" s="70"/>
      <c r="C66" s="23" t="str">
        <f ca="1">IF(ISERROR(VLOOKUP(A66,'[1]Z07 一般公共预算财政拨款收入支出决算表(财决07表)'!$A$10:$T$500,4,FALSE)),"",VLOOKUP(A66,'[1]Z07 一般公共预算财政拨款收入支出决算表(财决07表)'!$A$10:$T$500,4,FALSE))</f>
        <v/>
      </c>
      <c r="D66" s="24" t="str">
        <f ca="1">IF(ISERROR(VLOOKUP(A66,'[1]Z07 一般公共预算财政拨款收入支出决算表(财决07表)'!$A$10:$T$500,11,FALSE)),"",VLOOKUP(A66,'[1]Z07 一般公共预算财政拨款收入支出决算表(财决07表)'!$A$10:$T$500,11,FALSE))</f>
        <v/>
      </c>
      <c r="E66" s="24" t="str">
        <f ca="1">IF(ISERROR(VLOOKUP(A66,'[1]Z07 一般公共预算财政拨款收入支出决算表(财决07表)'!$A$10:$T$500,12,FALSE)),"",VLOOKUP(A66,'[1]Z07 一般公共预算财政拨款收入支出决算表(财决07表)'!$A$10:$T$500,12,FALSE))</f>
        <v/>
      </c>
      <c r="F66" s="24" t="str">
        <f ca="1">IF(ISERROR(VLOOKUP(A66,'[1]Z07 一般公共预算财政拨款收入支出决算表(财决07表)'!$A$10:$T$500,15,FALSE)),"",VLOOKUP(A66,'[1]Z07 一般公共预算财政拨款收入支出决算表(财决07表)'!$A$10:$T$500,15,FALSE))</f>
        <v/>
      </c>
      <c r="G66" s="8">
        <f>'[1]Z07 一般公共预算财政拨款收入支出决算表(财决07表)'!A64</f>
        <v>0</v>
      </c>
      <c r="H66" s="95">
        <f>'[1]Z07 一般公共预算财政拨款收入支出决算表(财决07表)'!$K64</f>
        <v>0</v>
      </c>
      <c r="I66" s="8" t="str">
        <f t="shared" si="0"/>
        <v>2</v>
      </c>
      <c r="J66" s="8" t="str">
        <f t="shared" si="1"/>
        <v>2</v>
      </c>
      <c r="K66" s="8">
        <f t="shared" si="2"/>
        <v>4</v>
      </c>
      <c r="L66" s="8" t="str">
        <f ca="1" t="shared" si="3"/>
        <v/>
      </c>
      <c r="M66" s="8"/>
    </row>
    <row r="67" s="4" customFormat="1" ht="20.1" customHeight="1" spans="1:13">
      <c r="A67" s="22" t="str">
        <f ca="1" t="array" ref="A67">INDEX(G:G,SMALL(IF($K$12:$K$500=2,ROW($12:$500),4^8),ROW(G56)))&amp;""</f>
        <v/>
      </c>
      <c r="B67" s="70"/>
      <c r="C67" s="23" t="str">
        <f ca="1">IF(ISERROR(VLOOKUP(A67,'[1]Z07 一般公共预算财政拨款收入支出决算表(财决07表)'!$A$10:$T$500,4,FALSE)),"",VLOOKUP(A67,'[1]Z07 一般公共预算财政拨款收入支出决算表(财决07表)'!$A$10:$T$500,4,FALSE))</f>
        <v/>
      </c>
      <c r="D67" s="24" t="str">
        <f ca="1">IF(ISERROR(VLOOKUP(A67,'[1]Z07 一般公共预算财政拨款收入支出决算表(财决07表)'!$A$10:$T$500,11,FALSE)),"",VLOOKUP(A67,'[1]Z07 一般公共预算财政拨款收入支出决算表(财决07表)'!$A$10:$T$500,11,FALSE))</f>
        <v/>
      </c>
      <c r="E67" s="24" t="str">
        <f ca="1">IF(ISERROR(VLOOKUP(A67,'[1]Z07 一般公共预算财政拨款收入支出决算表(财决07表)'!$A$10:$T$500,12,FALSE)),"",VLOOKUP(A67,'[1]Z07 一般公共预算财政拨款收入支出决算表(财决07表)'!$A$10:$T$500,12,FALSE))</f>
        <v/>
      </c>
      <c r="F67" s="24" t="str">
        <f ca="1">IF(ISERROR(VLOOKUP(A67,'[1]Z07 一般公共预算财政拨款收入支出决算表(财决07表)'!$A$10:$T$500,15,FALSE)),"",VLOOKUP(A67,'[1]Z07 一般公共预算财政拨款收入支出决算表(财决07表)'!$A$10:$T$500,15,FALSE))</f>
        <v/>
      </c>
      <c r="G67" s="8">
        <f>'[1]Z07 一般公共预算财政拨款收入支出决算表(财决07表)'!A65</f>
        <v>0</v>
      </c>
      <c r="H67" s="95">
        <f>'[1]Z07 一般公共预算财政拨款收入支出决算表(财决07表)'!$K65</f>
        <v>0</v>
      </c>
      <c r="I67" s="8" t="str">
        <f t="shared" si="0"/>
        <v>2</v>
      </c>
      <c r="J67" s="8" t="str">
        <f t="shared" si="1"/>
        <v>2</v>
      </c>
      <c r="K67" s="8">
        <f t="shared" si="2"/>
        <v>4</v>
      </c>
      <c r="L67" s="8" t="str">
        <f ca="1" t="shared" si="3"/>
        <v/>
      </c>
      <c r="M67" s="8"/>
    </row>
    <row r="68" s="4" customFormat="1" ht="20.1" customHeight="1" spans="1:13">
      <c r="A68" s="22" t="str">
        <f ca="1" t="array" ref="A68">INDEX(G:G,SMALL(IF($K$12:$K$500=2,ROW($12:$500),4^8),ROW(G57)))&amp;""</f>
        <v/>
      </c>
      <c r="B68" s="70"/>
      <c r="C68" s="23" t="str">
        <f ca="1">IF(ISERROR(VLOOKUP(A68,'[1]Z07 一般公共预算财政拨款收入支出决算表(财决07表)'!$A$10:$T$500,4,FALSE)),"",VLOOKUP(A68,'[1]Z07 一般公共预算财政拨款收入支出决算表(财决07表)'!$A$10:$T$500,4,FALSE))</f>
        <v/>
      </c>
      <c r="D68" s="24" t="str">
        <f ca="1">IF(ISERROR(VLOOKUP(A68,'[1]Z07 一般公共预算财政拨款收入支出决算表(财决07表)'!$A$10:$T$500,11,FALSE)),"",VLOOKUP(A68,'[1]Z07 一般公共预算财政拨款收入支出决算表(财决07表)'!$A$10:$T$500,11,FALSE))</f>
        <v/>
      </c>
      <c r="E68" s="24" t="str">
        <f ca="1">IF(ISERROR(VLOOKUP(A68,'[1]Z07 一般公共预算财政拨款收入支出决算表(财决07表)'!$A$10:$T$500,12,FALSE)),"",VLOOKUP(A68,'[1]Z07 一般公共预算财政拨款收入支出决算表(财决07表)'!$A$10:$T$500,12,FALSE))</f>
        <v/>
      </c>
      <c r="F68" s="24" t="str">
        <f ca="1">IF(ISERROR(VLOOKUP(A68,'[1]Z07 一般公共预算财政拨款收入支出决算表(财决07表)'!$A$10:$T$500,15,FALSE)),"",VLOOKUP(A68,'[1]Z07 一般公共预算财政拨款收入支出决算表(财决07表)'!$A$10:$T$500,15,FALSE))</f>
        <v/>
      </c>
      <c r="G68" s="8">
        <f>'[1]Z07 一般公共预算财政拨款收入支出决算表(财决07表)'!A66</f>
        <v>0</v>
      </c>
      <c r="H68" s="95">
        <f>'[1]Z07 一般公共预算财政拨款收入支出决算表(财决07表)'!$K66</f>
        <v>0</v>
      </c>
      <c r="I68" s="8" t="str">
        <f t="shared" si="0"/>
        <v>2</v>
      </c>
      <c r="J68" s="8" t="str">
        <f t="shared" si="1"/>
        <v>2</v>
      </c>
      <c r="K68" s="8">
        <f t="shared" si="2"/>
        <v>4</v>
      </c>
      <c r="L68" s="8" t="str">
        <f ca="1" t="shared" si="3"/>
        <v/>
      </c>
      <c r="M68" s="8"/>
    </row>
    <row r="69" s="4" customFormat="1" ht="20.1" customHeight="1" spans="1:13">
      <c r="A69" s="22" t="str">
        <f ca="1" t="array" ref="A69">INDEX(G:G,SMALL(IF($K$12:$K$500=2,ROW($12:$500),4^8),ROW(G58)))&amp;""</f>
        <v/>
      </c>
      <c r="B69" s="70"/>
      <c r="C69" s="23" t="str">
        <f ca="1">IF(ISERROR(VLOOKUP(A69,'[1]Z07 一般公共预算财政拨款收入支出决算表(财决07表)'!$A$10:$T$500,4,FALSE)),"",VLOOKUP(A69,'[1]Z07 一般公共预算财政拨款收入支出决算表(财决07表)'!$A$10:$T$500,4,FALSE))</f>
        <v/>
      </c>
      <c r="D69" s="24" t="str">
        <f ca="1">IF(ISERROR(VLOOKUP(A69,'[1]Z07 一般公共预算财政拨款收入支出决算表(财决07表)'!$A$10:$T$500,11,FALSE)),"",VLOOKUP(A69,'[1]Z07 一般公共预算财政拨款收入支出决算表(财决07表)'!$A$10:$T$500,11,FALSE))</f>
        <v/>
      </c>
      <c r="E69" s="24" t="str">
        <f ca="1">IF(ISERROR(VLOOKUP(A69,'[1]Z07 一般公共预算财政拨款收入支出决算表(财决07表)'!$A$10:$T$500,12,FALSE)),"",VLOOKUP(A69,'[1]Z07 一般公共预算财政拨款收入支出决算表(财决07表)'!$A$10:$T$500,12,FALSE))</f>
        <v/>
      </c>
      <c r="F69" s="24" t="str">
        <f ca="1">IF(ISERROR(VLOOKUP(A69,'[1]Z07 一般公共预算财政拨款收入支出决算表(财决07表)'!$A$10:$T$500,15,FALSE)),"",VLOOKUP(A69,'[1]Z07 一般公共预算财政拨款收入支出决算表(财决07表)'!$A$10:$T$500,15,FALSE))</f>
        <v/>
      </c>
      <c r="G69" s="8">
        <f>'[1]Z07 一般公共预算财政拨款收入支出决算表(财决07表)'!A67</f>
        <v>0</v>
      </c>
      <c r="H69" s="95">
        <f>'[1]Z07 一般公共预算财政拨款收入支出决算表(财决07表)'!$K67</f>
        <v>0</v>
      </c>
      <c r="I69" s="8" t="str">
        <f t="shared" si="0"/>
        <v>2</v>
      </c>
      <c r="J69" s="8" t="str">
        <f t="shared" si="1"/>
        <v>2</v>
      </c>
      <c r="K69" s="8">
        <f t="shared" si="2"/>
        <v>4</v>
      </c>
      <c r="L69" s="8" t="str">
        <f ca="1" t="shared" si="3"/>
        <v/>
      </c>
      <c r="M69" s="8"/>
    </row>
    <row r="70" s="4" customFormat="1" ht="20.1" customHeight="1" spans="1:13">
      <c r="A70" s="22" t="str">
        <f ca="1" t="array" ref="A70">INDEX(G:G,SMALL(IF($K$12:$K$500=2,ROW($12:$500),4^8),ROW(G59)))&amp;""</f>
        <v/>
      </c>
      <c r="B70" s="70"/>
      <c r="C70" s="23" t="str">
        <f ca="1">IF(ISERROR(VLOOKUP(A70,'[1]Z07 一般公共预算财政拨款收入支出决算表(财决07表)'!$A$10:$T$500,4,FALSE)),"",VLOOKUP(A70,'[1]Z07 一般公共预算财政拨款收入支出决算表(财决07表)'!$A$10:$T$500,4,FALSE))</f>
        <v/>
      </c>
      <c r="D70" s="24" t="str">
        <f ca="1">IF(ISERROR(VLOOKUP(A70,'[1]Z07 一般公共预算财政拨款收入支出决算表(财决07表)'!$A$10:$T$500,11,FALSE)),"",VLOOKUP(A70,'[1]Z07 一般公共预算财政拨款收入支出决算表(财决07表)'!$A$10:$T$500,11,FALSE))</f>
        <v/>
      </c>
      <c r="E70" s="24" t="str">
        <f ca="1">IF(ISERROR(VLOOKUP(A70,'[1]Z07 一般公共预算财政拨款收入支出决算表(财决07表)'!$A$10:$T$500,12,FALSE)),"",VLOOKUP(A70,'[1]Z07 一般公共预算财政拨款收入支出决算表(财决07表)'!$A$10:$T$500,12,FALSE))</f>
        <v/>
      </c>
      <c r="F70" s="24" t="str">
        <f ca="1">IF(ISERROR(VLOOKUP(A70,'[1]Z07 一般公共预算财政拨款收入支出决算表(财决07表)'!$A$10:$T$500,15,FALSE)),"",VLOOKUP(A70,'[1]Z07 一般公共预算财政拨款收入支出决算表(财决07表)'!$A$10:$T$500,15,FALSE))</f>
        <v/>
      </c>
      <c r="G70" s="8">
        <f>'[1]Z07 一般公共预算财政拨款收入支出决算表(财决07表)'!A68</f>
        <v>0</v>
      </c>
      <c r="H70" s="95">
        <f>'[1]Z07 一般公共预算财政拨款收入支出决算表(财决07表)'!$K68</f>
        <v>0</v>
      </c>
      <c r="I70" s="8" t="str">
        <f t="shared" si="0"/>
        <v>2</v>
      </c>
      <c r="J70" s="8" t="str">
        <f t="shared" si="1"/>
        <v>2</v>
      </c>
      <c r="K70" s="8">
        <f t="shared" si="2"/>
        <v>4</v>
      </c>
      <c r="L70" s="8" t="str">
        <f ca="1" t="shared" si="3"/>
        <v/>
      </c>
      <c r="M70" s="8"/>
    </row>
    <row r="71" s="4" customFormat="1" ht="20.1" customHeight="1" spans="1:13">
      <c r="A71" s="22" t="str">
        <f ca="1" t="array" ref="A71">INDEX(G:G,SMALL(IF($K$12:$K$500=2,ROW($12:$500),4^8),ROW(G60)))&amp;""</f>
        <v/>
      </c>
      <c r="B71" s="70"/>
      <c r="C71" s="23" t="str">
        <f ca="1">IF(ISERROR(VLOOKUP(A71,'[1]Z07 一般公共预算财政拨款收入支出决算表(财决07表)'!$A$10:$T$500,4,FALSE)),"",VLOOKUP(A71,'[1]Z07 一般公共预算财政拨款收入支出决算表(财决07表)'!$A$10:$T$500,4,FALSE))</f>
        <v/>
      </c>
      <c r="D71" s="24" t="str">
        <f ca="1">IF(ISERROR(VLOOKUP(A71,'[1]Z07 一般公共预算财政拨款收入支出决算表(财决07表)'!$A$10:$T$500,11,FALSE)),"",VLOOKUP(A71,'[1]Z07 一般公共预算财政拨款收入支出决算表(财决07表)'!$A$10:$T$500,11,FALSE))</f>
        <v/>
      </c>
      <c r="E71" s="24" t="str">
        <f ca="1">IF(ISERROR(VLOOKUP(A71,'[1]Z07 一般公共预算财政拨款收入支出决算表(财决07表)'!$A$10:$T$500,12,FALSE)),"",VLOOKUP(A71,'[1]Z07 一般公共预算财政拨款收入支出决算表(财决07表)'!$A$10:$T$500,12,FALSE))</f>
        <v/>
      </c>
      <c r="F71" s="24" t="str">
        <f ca="1">IF(ISERROR(VLOOKUP(A71,'[1]Z07 一般公共预算财政拨款收入支出决算表(财决07表)'!$A$10:$T$500,15,FALSE)),"",VLOOKUP(A71,'[1]Z07 一般公共预算财政拨款收入支出决算表(财决07表)'!$A$10:$T$500,15,FALSE))</f>
        <v/>
      </c>
      <c r="G71" s="8">
        <f>'[1]Z07 一般公共预算财政拨款收入支出决算表(财决07表)'!A69</f>
        <v>0</v>
      </c>
      <c r="H71" s="95">
        <f>'[1]Z07 一般公共预算财政拨款收入支出决算表(财决07表)'!$K69</f>
        <v>0</v>
      </c>
      <c r="I71" s="8" t="str">
        <f t="shared" si="0"/>
        <v>2</v>
      </c>
      <c r="J71" s="8" t="str">
        <f t="shared" si="1"/>
        <v>2</v>
      </c>
      <c r="K71" s="8">
        <f t="shared" si="2"/>
        <v>4</v>
      </c>
      <c r="L71" s="8" t="str">
        <f ca="1" t="shared" si="3"/>
        <v/>
      </c>
      <c r="M71" s="8"/>
    </row>
    <row r="72" s="4" customFormat="1" ht="20.1" customHeight="1" spans="1:13">
      <c r="A72" s="22" t="str">
        <f ca="1" t="array" ref="A72">INDEX(G:G,SMALL(IF($K$12:$K$500=2,ROW($12:$500),4^8),ROW(G61)))&amp;""</f>
        <v/>
      </c>
      <c r="B72" s="70"/>
      <c r="C72" s="23" t="str">
        <f ca="1">IF(ISERROR(VLOOKUP(A72,'[1]Z07 一般公共预算财政拨款收入支出决算表(财决07表)'!$A$10:$T$500,4,FALSE)),"",VLOOKUP(A72,'[1]Z07 一般公共预算财政拨款收入支出决算表(财决07表)'!$A$10:$T$500,4,FALSE))</f>
        <v/>
      </c>
      <c r="D72" s="24" t="str">
        <f ca="1">IF(ISERROR(VLOOKUP(A72,'[1]Z07 一般公共预算财政拨款收入支出决算表(财决07表)'!$A$10:$T$500,11,FALSE)),"",VLOOKUP(A72,'[1]Z07 一般公共预算财政拨款收入支出决算表(财决07表)'!$A$10:$T$500,11,FALSE))</f>
        <v/>
      </c>
      <c r="E72" s="24" t="str">
        <f ca="1">IF(ISERROR(VLOOKUP(A72,'[1]Z07 一般公共预算财政拨款收入支出决算表(财决07表)'!$A$10:$T$500,12,FALSE)),"",VLOOKUP(A72,'[1]Z07 一般公共预算财政拨款收入支出决算表(财决07表)'!$A$10:$T$500,12,FALSE))</f>
        <v/>
      </c>
      <c r="F72" s="24" t="str">
        <f ca="1">IF(ISERROR(VLOOKUP(A72,'[1]Z07 一般公共预算财政拨款收入支出决算表(财决07表)'!$A$10:$T$500,15,FALSE)),"",VLOOKUP(A72,'[1]Z07 一般公共预算财政拨款收入支出决算表(财决07表)'!$A$10:$T$500,15,FALSE))</f>
        <v/>
      </c>
      <c r="G72" s="8">
        <f>'[1]Z07 一般公共预算财政拨款收入支出决算表(财决07表)'!A70</f>
        <v>0</v>
      </c>
      <c r="H72" s="95">
        <f>'[1]Z07 一般公共预算财政拨款收入支出决算表(财决07表)'!$K70</f>
        <v>0</v>
      </c>
      <c r="I72" s="8" t="str">
        <f t="shared" si="0"/>
        <v>2</v>
      </c>
      <c r="J72" s="8" t="str">
        <f t="shared" si="1"/>
        <v>2</v>
      </c>
      <c r="K72" s="8">
        <f t="shared" si="2"/>
        <v>4</v>
      </c>
      <c r="L72" s="8" t="str">
        <f ca="1" t="shared" si="3"/>
        <v/>
      </c>
      <c r="M72" s="8"/>
    </row>
    <row r="73" s="4" customFormat="1" ht="20.1" customHeight="1" spans="1:13">
      <c r="A73" s="22" t="str">
        <f ca="1" t="array" ref="A73">INDEX(G:G,SMALL(IF($K$12:$K$500=2,ROW($12:$500),4^8),ROW(G62)))&amp;""</f>
        <v/>
      </c>
      <c r="B73" s="70"/>
      <c r="C73" s="23" t="str">
        <f ca="1">IF(ISERROR(VLOOKUP(A73,'[1]Z07 一般公共预算财政拨款收入支出决算表(财决07表)'!$A$10:$T$500,4,FALSE)),"",VLOOKUP(A73,'[1]Z07 一般公共预算财政拨款收入支出决算表(财决07表)'!$A$10:$T$500,4,FALSE))</f>
        <v/>
      </c>
      <c r="D73" s="24" t="str">
        <f ca="1">IF(ISERROR(VLOOKUP(A73,'[1]Z07 一般公共预算财政拨款收入支出决算表(财决07表)'!$A$10:$T$500,11,FALSE)),"",VLOOKUP(A73,'[1]Z07 一般公共预算财政拨款收入支出决算表(财决07表)'!$A$10:$T$500,11,FALSE))</f>
        <v/>
      </c>
      <c r="E73" s="24" t="str">
        <f ca="1">IF(ISERROR(VLOOKUP(A73,'[1]Z07 一般公共预算财政拨款收入支出决算表(财决07表)'!$A$10:$T$500,12,FALSE)),"",VLOOKUP(A73,'[1]Z07 一般公共预算财政拨款收入支出决算表(财决07表)'!$A$10:$T$500,12,FALSE))</f>
        <v/>
      </c>
      <c r="F73" s="24" t="str">
        <f ca="1">IF(ISERROR(VLOOKUP(A73,'[1]Z07 一般公共预算财政拨款收入支出决算表(财决07表)'!$A$10:$T$500,15,FALSE)),"",VLOOKUP(A73,'[1]Z07 一般公共预算财政拨款收入支出决算表(财决07表)'!$A$10:$T$500,15,FALSE))</f>
        <v/>
      </c>
      <c r="G73" s="8">
        <f>'[1]Z07 一般公共预算财政拨款收入支出决算表(财决07表)'!A71</f>
        <v>0</v>
      </c>
      <c r="H73" s="95">
        <f>'[1]Z07 一般公共预算财政拨款收入支出决算表(财决07表)'!$K71</f>
        <v>0</v>
      </c>
      <c r="I73" s="8" t="str">
        <f t="shared" si="0"/>
        <v>2</v>
      </c>
      <c r="J73" s="8" t="str">
        <f t="shared" si="1"/>
        <v>2</v>
      </c>
      <c r="K73" s="8">
        <f t="shared" si="2"/>
        <v>4</v>
      </c>
      <c r="L73" s="8" t="str">
        <f ca="1" t="shared" si="3"/>
        <v/>
      </c>
      <c r="M73" s="8"/>
    </row>
    <row r="74" s="4" customFormat="1" ht="20.1" customHeight="1" spans="1:13">
      <c r="A74" s="22" t="str">
        <f ca="1" t="array" ref="A74">INDEX(G:G,SMALL(IF($K$12:$K$500=2,ROW($12:$500),4^8),ROW(G63)))&amp;""</f>
        <v/>
      </c>
      <c r="B74" s="70"/>
      <c r="C74" s="23" t="str">
        <f ca="1">IF(ISERROR(VLOOKUP(A74,'[1]Z07 一般公共预算财政拨款收入支出决算表(财决07表)'!$A$10:$T$500,4,FALSE)),"",VLOOKUP(A74,'[1]Z07 一般公共预算财政拨款收入支出决算表(财决07表)'!$A$10:$T$500,4,FALSE))</f>
        <v/>
      </c>
      <c r="D74" s="24" t="str">
        <f ca="1">IF(ISERROR(VLOOKUP(A74,'[1]Z07 一般公共预算财政拨款收入支出决算表(财决07表)'!$A$10:$T$500,11,FALSE)),"",VLOOKUP(A74,'[1]Z07 一般公共预算财政拨款收入支出决算表(财决07表)'!$A$10:$T$500,11,FALSE))</f>
        <v/>
      </c>
      <c r="E74" s="24" t="str">
        <f ca="1">IF(ISERROR(VLOOKUP(A74,'[1]Z07 一般公共预算财政拨款收入支出决算表(财决07表)'!$A$10:$T$500,12,FALSE)),"",VLOOKUP(A74,'[1]Z07 一般公共预算财政拨款收入支出决算表(财决07表)'!$A$10:$T$500,12,FALSE))</f>
        <v/>
      </c>
      <c r="F74" s="24" t="str">
        <f ca="1">IF(ISERROR(VLOOKUP(A74,'[1]Z07 一般公共预算财政拨款收入支出决算表(财决07表)'!$A$10:$T$500,15,FALSE)),"",VLOOKUP(A74,'[1]Z07 一般公共预算财政拨款收入支出决算表(财决07表)'!$A$10:$T$500,15,FALSE))</f>
        <v/>
      </c>
      <c r="G74" s="8">
        <f>'[1]Z07 一般公共预算财政拨款收入支出决算表(财决07表)'!A72</f>
        <v>0</v>
      </c>
      <c r="H74" s="95">
        <f>'[1]Z07 一般公共预算财政拨款收入支出决算表(财决07表)'!$K72</f>
        <v>0</v>
      </c>
      <c r="I74" s="8" t="str">
        <f t="shared" si="0"/>
        <v>2</v>
      </c>
      <c r="J74" s="8" t="str">
        <f t="shared" si="1"/>
        <v>2</v>
      </c>
      <c r="K74" s="8">
        <f t="shared" si="2"/>
        <v>4</v>
      </c>
      <c r="L74" s="8" t="str">
        <f ca="1" t="shared" si="3"/>
        <v/>
      </c>
      <c r="M74" s="8"/>
    </row>
    <row r="75" s="4" customFormat="1" ht="20.1" customHeight="1" spans="1:13">
      <c r="A75" s="22" t="str">
        <f ca="1" t="array" ref="A75">INDEX(G:G,SMALL(IF($K$12:$K$500=2,ROW($12:$500),4^8),ROW(G64)))&amp;""</f>
        <v/>
      </c>
      <c r="B75" s="70"/>
      <c r="C75" s="23" t="str">
        <f ca="1">IF(ISERROR(VLOOKUP(A75,'[1]Z07 一般公共预算财政拨款收入支出决算表(财决07表)'!$A$10:$T$500,4,FALSE)),"",VLOOKUP(A75,'[1]Z07 一般公共预算财政拨款收入支出决算表(财决07表)'!$A$10:$T$500,4,FALSE))</f>
        <v/>
      </c>
      <c r="D75" s="24" t="str">
        <f ca="1">IF(ISERROR(VLOOKUP(A75,'[1]Z07 一般公共预算财政拨款收入支出决算表(财决07表)'!$A$10:$T$500,11,FALSE)),"",VLOOKUP(A75,'[1]Z07 一般公共预算财政拨款收入支出决算表(财决07表)'!$A$10:$T$500,11,FALSE))</f>
        <v/>
      </c>
      <c r="E75" s="24" t="str">
        <f ca="1">IF(ISERROR(VLOOKUP(A75,'[1]Z07 一般公共预算财政拨款收入支出决算表(财决07表)'!$A$10:$T$500,12,FALSE)),"",VLOOKUP(A75,'[1]Z07 一般公共预算财政拨款收入支出决算表(财决07表)'!$A$10:$T$500,12,FALSE))</f>
        <v/>
      </c>
      <c r="F75" s="24" t="str">
        <f ca="1">IF(ISERROR(VLOOKUP(A75,'[1]Z07 一般公共预算财政拨款收入支出决算表(财决07表)'!$A$10:$T$500,15,FALSE)),"",VLOOKUP(A75,'[1]Z07 一般公共预算财政拨款收入支出决算表(财决07表)'!$A$10:$T$500,15,FALSE))</f>
        <v/>
      </c>
      <c r="G75" s="8">
        <f>'[1]Z07 一般公共预算财政拨款收入支出决算表(财决07表)'!A73</f>
        <v>0</v>
      </c>
      <c r="H75" s="95">
        <f>'[1]Z07 一般公共预算财政拨款收入支出决算表(财决07表)'!$K73</f>
        <v>0</v>
      </c>
      <c r="I75" s="8" t="str">
        <f t="shared" si="0"/>
        <v>2</v>
      </c>
      <c r="J75" s="8" t="str">
        <f t="shared" si="1"/>
        <v>2</v>
      </c>
      <c r="K75" s="8">
        <f t="shared" si="2"/>
        <v>4</v>
      </c>
      <c r="L75" s="8" t="str">
        <f ca="1" t="shared" si="3"/>
        <v/>
      </c>
      <c r="M75" s="8"/>
    </row>
    <row r="76" s="4" customFormat="1" ht="20.1" customHeight="1" spans="1:13">
      <c r="A76" s="22" t="str">
        <f ca="1" t="array" ref="A76">INDEX(G:G,SMALL(IF($K$12:$K$500=2,ROW($12:$500),4^8),ROW(G65)))&amp;""</f>
        <v/>
      </c>
      <c r="B76" s="70"/>
      <c r="C76" s="23" t="str">
        <f ca="1">IF(ISERROR(VLOOKUP(A76,'[1]Z07 一般公共预算财政拨款收入支出决算表(财决07表)'!$A$10:$T$500,4,FALSE)),"",VLOOKUP(A76,'[1]Z07 一般公共预算财政拨款收入支出决算表(财决07表)'!$A$10:$T$500,4,FALSE))</f>
        <v/>
      </c>
      <c r="D76" s="24" t="str">
        <f ca="1">IF(ISERROR(VLOOKUP(A76,'[1]Z07 一般公共预算财政拨款收入支出决算表(财决07表)'!$A$10:$T$500,11,FALSE)),"",VLOOKUP(A76,'[1]Z07 一般公共预算财政拨款收入支出决算表(财决07表)'!$A$10:$T$500,11,FALSE))</f>
        <v/>
      </c>
      <c r="E76" s="24" t="str">
        <f ca="1">IF(ISERROR(VLOOKUP(A76,'[1]Z07 一般公共预算财政拨款收入支出决算表(财决07表)'!$A$10:$T$500,12,FALSE)),"",VLOOKUP(A76,'[1]Z07 一般公共预算财政拨款收入支出决算表(财决07表)'!$A$10:$T$500,12,FALSE))</f>
        <v/>
      </c>
      <c r="F76" s="24" t="str">
        <f ca="1">IF(ISERROR(VLOOKUP(A76,'[1]Z07 一般公共预算财政拨款收入支出决算表(财决07表)'!$A$10:$T$500,15,FALSE)),"",VLOOKUP(A76,'[1]Z07 一般公共预算财政拨款收入支出决算表(财决07表)'!$A$10:$T$500,15,FALSE))</f>
        <v/>
      </c>
      <c r="G76" s="8">
        <f>'[1]Z07 一般公共预算财政拨款收入支出决算表(财决07表)'!A74</f>
        <v>0</v>
      </c>
      <c r="H76" s="95">
        <f>'[1]Z07 一般公共预算财政拨款收入支出决算表(财决07表)'!$K74</f>
        <v>0</v>
      </c>
      <c r="I76" s="8" t="str">
        <f t="shared" si="0"/>
        <v>2</v>
      </c>
      <c r="J76" s="8" t="str">
        <f t="shared" si="1"/>
        <v>2</v>
      </c>
      <c r="K76" s="8">
        <f t="shared" si="2"/>
        <v>4</v>
      </c>
      <c r="L76" s="8" t="str">
        <f ca="1" t="shared" si="3"/>
        <v/>
      </c>
      <c r="M76" s="8"/>
    </row>
    <row r="77" s="4" customFormat="1" ht="20.1" customHeight="1" spans="1:13">
      <c r="A77" s="22" t="str">
        <f ca="1" t="array" ref="A77">INDEX(G:G,SMALL(IF($K$12:$K$500=2,ROW($12:$500),4^8),ROW(G66)))&amp;""</f>
        <v/>
      </c>
      <c r="B77" s="70"/>
      <c r="C77" s="23" t="str">
        <f ca="1">IF(ISERROR(VLOOKUP(A77,'[1]Z07 一般公共预算财政拨款收入支出决算表(财决07表)'!$A$10:$T$500,4,FALSE)),"",VLOOKUP(A77,'[1]Z07 一般公共预算财政拨款收入支出决算表(财决07表)'!$A$10:$T$500,4,FALSE))</f>
        <v/>
      </c>
      <c r="D77" s="24" t="str">
        <f ca="1">IF(ISERROR(VLOOKUP(A77,'[1]Z07 一般公共预算财政拨款收入支出决算表(财决07表)'!$A$10:$T$500,11,FALSE)),"",VLOOKUP(A77,'[1]Z07 一般公共预算财政拨款收入支出决算表(财决07表)'!$A$10:$T$500,11,FALSE))</f>
        <v/>
      </c>
      <c r="E77" s="24" t="str">
        <f ca="1">IF(ISERROR(VLOOKUP(A77,'[1]Z07 一般公共预算财政拨款收入支出决算表(财决07表)'!$A$10:$T$500,12,FALSE)),"",VLOOKUP(A77,'[1]Z07 一般公共预算财政拨款收入支出决算表(财决07表)'!$A$10:$T$500,12,FALSE))</f>
        <v/>
      </c>
      <c r="F77" s="24" t="str">
        <f ca="1">IF(ISERROR(VLOOKUP(A77,'[1]Z07 一般公共预算财政拨款收入支出决算表(财决07表)'!$A$10:$T$500,15,FALSE)),"",VLOOKUP(A77,'[1]Z07 一般公共预算财政拨款收入支出决算表(财决07表)'!$A$10:$T$500,15,FALSE))</f>
        <v/>
      </c>
      <c r="G77" s="8">
        <f>'[1]Z07 一般公共预算财政拨款收入支出决算表(财决07表)'!A75</f>
        <v>0</v>
      </c>
      <c r="H77" s="95">
        <f>'[1]Z07 一般公共预算财政拨款收入支出决算表(财决07表)'!$K75</f>
        <v>0</v>
      </c>
      <c r="I77" s="8" t="str">
        <f t="shared" ref="I77:I140" si="4">IF(G77&gt;0,"1","2")</f>
        <v>2</v>
      </c>
      <c r="J77" s="8" t="str">
        <f t="shared" ref="J77:J140" si="5">IF(H77&gt;0,"1","2")</f>
        <v>2</v>
      </c>
      <c r="K77" s="8">
        <f t="shared" ref="K77:K140" si="6">I77+J77</f>
        <v>4</v>
      </c>
      <c r="L77" s="8" t="str">
        <f ca="1" t="shared" ref="L77:L140" si="7">IF(C77&lt;&gt;"",ROW(),"")</f>
        <v/>
      </c>
      <c r="M77" s="8"/>
    </row>
    <row r="78" s="4" customFormat="1" ht="20.1" customHeight="1" spans="1:13">
      <c r="A78" s="22" t="str">
        <f ca="1" t="array" ref="A78">INDEX(G:G,SMALL(IF($K$12:$K$500=2,ROW($12:$500),4^8),ROW(G67)))&amp;""</f>
        <v/>
      </c>
      <c r="B78" s="70"/>
      <c r="C78" s="23" t="str">
        <f ca="1">IF(ISERROR(VLOOKUP(A78,'[1]Z07 一般公共预算财政拨款收入支出决算表(财决07表)'!$A$10:$T$500,4,FALSE)),"",VLOOKUP(A78,'[1]Z07 一般公共预算财政拨款收入支出决算表(财决07表)'!$A$10:$T$500,4,FALSE))</f>
        <v/>
      </c>
      <c r="D78" s="97" t="str">
        <f ca="1">IF(ISERROR(VLOOKUP(A78,'[1]Z07 一般公共预算财政拨款收入支出决算表(财决07表)'!$A$10:$T$500,11,FALSE)),"",VLOOKUP(A78,'[1]Z07 一般公共预算财政拨款收入支出决算表(财决07表)'!$A$10:$T$500,11,FALSE))</f>
        <v/>
      </c>
      <c r="E78" s="97" t="str">
        <f ca="1">IF(ISERROR(VLOOKUP(A78,'[1]Z07 一般公共预算财政拨款收入支出决算表(财决07表)'!$A$10:$T$500,12,FALSE)),"",VLOOKUP(A78,'[1]Z07 一般公共预算财政拨款收入支出决算表(财决07表)'!$A$10:$T$500,12,FALSE))</f>
        <v/>
      </c>
      <c r="F78" s="97" t="str">
        <f ca="1">IF(ISERROR(VLOOKUP(A78,'[1]Z07 一般公共预算财政拨款收入支出决算表(财决07表)'!$A$10:$T$500,15,FALSE)),"",VLOOKUP(A78,'[1]Z07 一般公共预算财政拨款收入支出决算表(财决07表)'!$A$10:$T$500,15,FALSE))</f>
        <v/>
      </c>
      <c r="G78" s="8">
        <f>'[1]Z07 一般公共预算财政拨款收入支出决算表(财决07表)'!A76</f>
        <v>0</v>
      </c>
      <c r="H78" s="95">
        <f>'[1]Z07 一般公共预算财政拨款收入支出决算表(财决07表)'!$K76</f>
        <v>0</v>
      </c>
      <c r="I78" s="8" t="str">
        <f t="shared" si="4"/>
        <v>2</v>
      </c>
      <c r="J78" s="8" t="str">
        <f t="shared" si="5"/>
        <v>2</v>
      </c>
      <c r="K78" s="8">
        <f t="shared" si="6"/>
        <v>4</v>
      </c>
      <c r="L78" s="8" t="str">
        <f ca="1" t="shared" si="7"/>
        <v/>
      </c>
      <c r="M78" s="8"/>
    </row>
    <row r="79" s="4" customFormat="1" ht="20.1" customHeight="1" spans="1:13">
      <c r="A79" s="22" t="str">
        <f ca="1" t="array" ref="A79">INDEX(G:G,SMALL(IF($K$12:$K$500=2,ROW($12:$500),4^8),ROW(G68)))&amp;""</f>
        <v/>
      </c>
      <c r="B79" s="70"/>
      <c r="C79" s="23" t="str">
        <f ca="1">IF(ISERROR(VLOOKUP(A79,'[1]Z07 一般公共预算财政拨款收入支出决算表(财决07表)'!$A$10:$T$500,4,FALSE)),"",VLOOKUP(A79,'[1]Z07 一般公共预算财政拨款收入支出决算表(财决07表)'!$A$10:$T$500,4,FALSE))</f>
        <v/>
      </c>
      <c r="D79" s="97" t="str">
        <f ca="1">IF(ISERROR(VLOOKUP(A79,'[1]Z07 一般公共预算财政拨款收入支出决算表(财决07表)'!$A$10:$T$500,11,FALSE)),"",VLOOKUP(A79,'[1]Z07 一般公共预算财政拨款收入支出决算表(财决07表)'!$A$10:$T$500,11,FALSE))</f>
        <v/>
      </c>
      <c r="E79" s="97" t="str">
        <f ca="1">IF(ISERROR(VLOOKUP(A79,'[1]Z07 一般公共预算财政拨款收入支出决算表(财决07表)'!$A$10:$T$500,12,FALSE)),"",VLOOKUP(A79,'[1]Z07 一般公共预算财政拨款收入支出决算表(财决07表)'!$A$10:$T$500,12,FALSE))</f>
        <v/>
      </c>
      <c r="F79" s="97" t="str">
        <f ca="1">IF(ISERROR(VLOOKUP(A79,'[1]Z07 一般公共预算财政拨款收入支出决算表(财决07表)'!$A$10:$T$500,15,FALSE)),"",VLOOKUP(A79,'[1]Z07 一般公共预算财政拨款收入支出决算表(财决07表)'!$A$10:$T$500,15,FALSE))</f>
        <v/>
      </c>
      <c r="G79" s="8">
        <f>'[1]Z07 一般公共预算财政拨款收入支出决算表(财决07表)'!A77</f>
        <v>0</v>
      </c>
      <c r="H79" s="95">
        <f>'[1]Z07 一般公共预算财政拨款收入支出决算表(财决07表)'!$K77</f>
        <v>0</v>
      </c>
      <c r="I79" s="8" t="str">
        <f t="shared" si="4"/>
        <v>2</v>
      </c>
      <c r="J79" s="8" t="str">
        <f t="shared" si="5"/>
        <v>2</v>
      </c>
      <c r="K79" s="8">
        <f t="shared" si="6"/>
        <v>4</v>
      </c>
      <c r="L79" s="8" t="str">
        <f ca="1" t="shared" si="7"/>
        <v/>
      </c>
      <c r="M79" s="8"/>
    </row>
    <row r="80" s="4" customFormat="1" ht="20.1" customHeight="1" spans="1:13">
      <c r="A80" s="22" t="str">
        <f ca="1" t="array" ref="A80">INDEX(G:G,SMALL(IF($K$12:$K$500=2,ROW($12:$500),4^8),ROW(G69)))&amp;""</f>
        <v/>
      </c>
      <c r="B80" s="70"/>
      <c r="C80" s="23" t="str">
        <f ca="1">IF(ISERROR(VLOOKUP(A80,'[1]Z07 一般公共预算财政拨款收入支出决算表(财决07表)'!$A$10:$T$500,4,FALSE)),"",VLOOKUP(A80,'[1]Z07 一般公共预算财政拨款收入支出决算表(财决07表)'!$A$10:$T$500,4,FALSE))</f>
        <v/>
      </c>
      <c r="D80" s="97" t="str">
        <f ca="1">IF(ISERROR(VLOOKUP(A80,'[1]Z07 一般公共预算财政拨款收入支出决算表(财决07表)'!$A$10:$T$500,11,FALSE)),"",VLOOKUP(A80,'[1]Z07 一般公共预算财政拨款收入支出决算表(财决07表)'!$A$10:$T$500,11,FALSE))</f>
        <v/>
      </c>
      <c r="E80" s="97" t="str">
        <f ca="1">IF(ISERROR(VLOOKUP(A80,'[1]Z07 一般公共预算财政拨款收入支出决算表(财决07表)'!$A$10:$T$500,12,FALSE)),"",VLOOKUP(A80,'[1]Z07 一般公共预算财政拨款收入支出决算表(财决07表)'!$A$10:$T$500,12,FALSE))</f>
        <v/>
      </c>
      <c r="F80" s="97" t="str">
        <f ca="1">IF(ISERROR(VLOOKUP(A80,'[1]Z07 一般公共预算财政拨款收入支出决算表(财决07表)'!$A$10:$T$500,15,FALSE)),"",VLOOKUP(A80,'[1]Z07 一般公共预算财政拨款收入支出决算表(财决07表)'!$A$10:$T$500,15,FALSE))</f>
        <v/>
      </c>
      <c r="G80" s="8">
        <f>'[1]Z07 一般公共预算财政拨款收入支出决算表(财决07表)'!A78</f>
        <v>0</v>
      </c>
      <c r="H80" s="95">
        <f>'[1]Z07 一般公共预算财政拨款收入支出决算表(财决07表)'!$K78</f>
        <v>0</v>
      </c>
      <c r="I80" s="8" t="str">
        <f t="shared" si="4"/>
        <v>2</v>
      </c>
      <c r="J80" s="8" t="str">
        <f t="shared" si="5"/>
        <v>2</v>
      </c>
      <c r="K80" s="8">
        <f t="shared" si="6"/>
        <v>4</v>
      </c>
      <c r="L80" s="8" t="str">
        <f ca="1" t="shared" si="7"/>
        <v/>
      </c>
      <c r="M80" s="8"/>
    </row>
    <row r="81" s="4" customFormat="1" ht="20.1" customHeight="1" spans="1:13">
      <c r="A81" s="22" t="str">
        <f ca="1" t="array" ref="A81">INDEX(G:G,SMALL(IF($K$12:$K$500=2,ROW($12:$500),4^8),ROW(G70)))&amp;""</f>
        <v/>
      </c>
      <c r="B81" s="70"/>
      <c r="C81" s="23" t="str">
        <f ca="1">IF(ISERROR(VLOOKUP(A81,'[1]Z07 一般公共预算财政拨款收入支出决算表(财决07表)'!$A$10:$T$500,4,FALSE)),"",VLOOKUP(A81,'[1]Z07 一般公共预算财政拨款收入支出决算表(财决07表)'!$A$10:$T$500,4,FALSE))</f>
        <v/>
      </c>
      <c r="D81" s="97" t="str">
        <f ca="1">IF(ISERROR(VLOOKUP(A81,'[1]Z07 一般公共预算财政拨款收入支出决算表(财决07表)'!$A$10:$T$500,11,FALSE)),"",VLOOKUP(A81,'[1]Z07 一般公共预算财政拨款收入支出决算表(财决07表)'!$A$10:$T$500,11,FALSE))</f>
        <v/>
      </c>
      <c r="E81" s="97" t="str">
        <f ca="1">IF(ISERROR(VLOOKUP(A81,'[1]Z07 一般公共预算财政拨款收入支出决算表(财决07表)'!$A$10:$T$500,12,FALSE)),"",VLOOKUP(A81,'[1]Z07 一般公共预算财政拨款收入支出决算表(财决07表)'!$A$10:$T$500,12,FALSE))</f>
        <v/>
      </c>
      <c r="F81" s="97" t="str">
        <f ca="1">IF(ISERROR(VLOOKUP(A81,'[1]Z07 一般公共预算财政拨款收入支出决算表(财决07表)'!$A$10:$T$500,15,FALSE)),"",VLOOKUP(A81,'[1]Z07 一般公共预算财政拨款收入支出决算表(财决07表)'!$A$10:$T$500,15,FALSE))</f>
        <v/>
      </c>
      <c r="G81" s="8">
        <f>'[1]Z07 一般公共预算财政拨款收入支出决算表(财决07表)'!A79</f>
        <v>0</v>
      </c>
      <c r="H81" s="95">
        <f>'[1]Z07 一般公共预算财政拨款收入支出决算表(财决07表)'!$K79</f>
        <v>0</v>
      </c>
      <c r="I81" s="8" t="str">
        <f t="shared" si="4"/>
        <v>2</v>
      </c>
      <c r="J81" s="8" t="str">
        <f t="shared" si="5"/>
        <v>2</v>
      </c>
      <c r="K81" s="8">
        <f t="shared" si="6"/>
        <v>4</v>
      </c>
      <c r="L81" s="8" t="str">
        <f ca="1" t="shared" si="7"/>
        <v/>
      </c>
      <c r="M81" s="8"/>
    </row>
    <row r="82" s="4" customFormat="1" ht="20.1" customHeight="1" spans="1:13">
      <c r="A82" s="22" t="str">
        <f ca="1" t="array" ref="A82">INDEX(G:G,SMALL(IF($K$12:$K$500=2,ROW($12:$500),4^8),ROW(G71)))&amp;""</f>
        <v/>
      </c>
      <c r="B82" s="70"/>
      <c r="C82" s="23" t="str">
        <f ca="1">IF(ISERROR(VLOOKUP(A82,'[1]Z07 一般公共预算财政拨款收入支出决算表(财决07表)'!$A$10:$T$500,4,FALSE)),"",VLOOKUP(A82,'[1]Z07 一般公共预算财政拨款收入支出决算表(财决07表)'!$A$10:$T$500,4,FALSE))</f>
        <v/>
      </c>
      <c r="D82" s="97" t="str">
        <f ca="1">IF(ISERROR(VLOOKUP(A82,'[1]Z07 一般公共预算财政拨款收入支出决算表(财决07表)'!$A$10:$T$500,11,FALSE)),"",VLOOKUP(A82,'[1]Z07 一般公共预算财政拨款收入支出决算表(财决07表)'!$A$10:$T$500,11,FALSE))</f>
        <v/>
      </c>
      <c r="E82" s="97" t="str">
        <f ca="1">IF(ISERROR(VLOOKUP(A82,'[1]Z07 一般公共预算财政拨款收入支出决算表(财决07表)'!$A$10:$T$500,12,FALSE)),"",VLOOKUP(A82,'[1]Z07 一般公共预算财政拨款收入支出决算表(财决07表)'!$A$10:$T$500,12,FALSE))</f>
        <v/>
      </c>
      <c r="F82" s="97" t="str">
        <f ca="1">IF(ISERROR(VLOOKUP(A82,'[1]Z07 一般公共预算财政拨款收入支出决算表(财决07表)'!$A$10:$T$500,15,FALSE)),"",VLOOKUP(A82,'[1]Z07 一般公共预算财政拨款收入支出决算表(财决07表)'!$A$10:$T$500,15,FALSE))</f>
        <v/>
      </c>
      <c r="G82" s="8">
        <f>'[1]Z07 一般公共预算财政拨款收入支出决算表(财决07表)'!A80</f>
        <v>0</v>
      </c>
      <c r="H82" s="95">
        <f>'[1]Z07 一般公共预算财政拨款收入支出决算表(财决07表)'!$K80</f>
        <v>0</v>
      </c>
      <c r="I82" s="8" t="str">
        <f t="shared" si="4"/>
        <v>2</v>
      </c>
      <c r="J82" s="8" t="str">
        <f t="shared" si="5"/>
        <v>2</v>
      </c>
      <c r="K82" s="8">
        <f t="shared" si="6"/>
        <v>4</v>
      </c>
      <c r="L82" s="8" t="str">
        <f ca="1" t="shared" si="7"/>
        <v/>
      </c>
      <c r="M82" s="8"/>
    </row>
    <row r="83" s="4" customFormat="1" ht="20.1" customHeight="1" spans="1:13">
      <c r="A83" s="22" t="str">
        <f ca="1" t="array" ref="A83">INDEX(G:G,SMALL(IF($K$12:$K$500=2,ROW($12:$500),4^8),ROW(G72)))&amp;""</f>
        <v/>
      </c>
      <c r="B83" s="70"/>
      <c r="C83" s="23" t="str">
        <f ca="1">IF(ISERROR(VLOOKUP(A83,'[1]Z07 一般公共预算财政拨款收入支出决算表(财决07表)'!$A$10:$T$500,4,FALSE)),"",VLOOKUP(A83,'[1]Z07 一般公共预算财政拨款收入支出决算表(财决07表)'!$A$10:$T$500,4,FALSE))</f>
        <v/>
      </c>
      <c r="D83" s="97" t="str">
        <f ca="1">IF(ISERROR(VLOOKUP(A83,'[1]Z07 一般公共预算财政拨款收入支出决算表(财决07表)'!$A$10:$T$500,11,FALSE)),"",VLOOKUP(A83,'[1]Z07 一般公共预算财政拨款收入支出决算表(财决07表)'!$A$10:$T$500,11,FALSE))</f>
        <v/>
      </c>
      <c r="E83" s="97" t="str">
        <f ca="1">IF(ISERROR(VLOOKUP(A83,'[1]Z07 一般公共预算财政拨款收入支出决算表(财决07表)'!$A$10:$T$500,12,FALSE)),"",VLOOKUP(A83,'[1]Z07 一般公共预算财政拨款收入支出决算表(财决07表)'!$A$10:$T$500,12,FALSE))</f>
        <v/>
      </c>
      <c r="F83" s="97" t="str">
        <f ca="1">IF(ISERROR(VLOOKUP(A83,'[1]Z07 一般公共预算财政拨款收入支出决算表(财决07表)'!$A$10:$T$500,15,FALSE)),"",VLOOKUP(A83,'[1]Z07 一般公共预算财政拨款收入支出决算表(财决07表)'!$A$10:$T$500,15,FALSE))</f>
        <v/>
      </c>
      <c r="G83" s="8">
        <f>'[1]Z07 一般公共预算财政拨款收入支出决算表(财决07表)'!A81</f>
        <v>0</v>
      </c>
      <c r="H83" s="95">
        <f>'[1]Z07 一般公共预算财政拨款收入支出决算表(财决07表)'!$K81</f>
        <v>0</v>
      </c>
      <c r="I83" s="8" t="str">
        <f t="shared" si="4"/>
        <v>2</v>
      </c>
      <c r="J83" s="8" t="str">
        <f t="shared" si="5"/>
        <v>2</v>
      </c>
      <c r="K83" s="8">
        <f t="shared" si="6"/>
        <v>4</v>
      </c>
      <c r="L83" s="8" t="str">
        <f ca="1" t="shared" si="7"/>
        <v/>
      </c>
      <c r="M83" s="8"/>
    </row>
    <row r="84" s="4" customFormat="1" ht="20.1" customHeight="1" spans="1:13">
      <c r="A84" s="22" t="str">
        <f ca="1" t="array" ref="A84">INDEX(G:G,SMALL(IF($K$12:$K$500=2,ROW($12:$500),4^8),ROW(G73)))&amp;""</f>
        <v/>
      </c>
      <c r="B84" s="70"/>
      <c r="C84" s="23" t="str">
        <f ca="1">IF(ISERROR(VLOOKUP(A84,'[1]Z07 一般公共预算财政拨款收入支出决算表(财决07表)'!$A$10:$T$500,4,FALSE)),"",VLOOKUP(A84,'[1]Z07 一般公共预算财政拨款收入支出决算表(财决07表)'!$A$10:$T$500,4,FALSE))</f>
        <v/>
      </c>
      <c r="D84" s="97" t="str">
        <f ca="1">IF(ISERROR(VLOOKUP(A84,'[1]Z07 一般公共预算财政拨款收入支出决算表(财决07表)'!$A$10:$T$500,11,FALSE)),"",VLOOKUP(A84,'[1]Z07 一般公共预算财政拨款收入支出决算表(财决07表)'!$A$10:$T$500,11,FALSE))</f>
        <v/>
      </c>
      <c r="E84" s="97" t="str">
        <f ca="1">IF(ISERROR(VLOOKUP(A84,'[1]Z07 一般公共预算财政拨款收入支出决算表(财决07表)'!$A$10:$T$500,12,FALSE)),"",VLOOKUP(A84,'[1]Z07 一般公共预算财政拨款收入支出决算表(财决07表)'!$A$10:$T$500,12,FALSE))</f>
        <v/>
      </c>
      <c r="F84" s="97" t="str">
        <f ca="1">IF(ISERROR(VLOOKUP(A84,'[1]Z07 一般公共预算财政拨款收入支出决算表(财决07表)'!$A$10:$T$500,15,FALSE)),"",VLOOKUP(A84,'[1]Z07 一般公共预算财政拨款收入支出决算表(财决07表)'!$A$10:$T$500,15,FALSE))</f>
        <v/>
      </c>
      <c r="G84" s="8">
        <f>'[1]Z07 一般公共预算财政拨款收入支出决算表(财决07表)'!A82</f>
        <v>0</v>
      </c>
      <c r="H84" s="95">
        <f>'[1]Z07 一般公共预算财政拨款收入支出决算表(财决07表)'!$K82</f>
        <v>0</v>
      </c>
      <c r="I84" s="8" t="str">
        <f t="shared" si="4"/>
        <v>2</v>
      </c>
      <c r="J84" s="8" t="str">
        <f t="shared" si="5"/>
        <v>2</v>
      </c>
      <c r="K84" s="8">
        <f t="shared" si="6"/>
        <v>4</v>
      </c>
      <c r="L84" s="8" t="str">
        <f ca="1" t="shared" si="7"/>
        <v/>
      </c>
      <c r="M84" s="8"/>
    </row>
    <row r="85" s="4" customFormat="1" ht="20.1" customHeight="1" spans="1:13">
      <c r="A85" s="22" t="str">
        <f ca="1" t="array" ref="A85">INDEX(G:G,SMALL(IF($K$12:$K$500=2,ROW($12:$500),4^8),ROW(G74)))&amp;""</f>
        <v/>
      </c>
      <c r="B85" s="70"/>
      <c r="C85" s="23" t="str">
        <f ca="1">IF(ISERROR(VLOOKUP(A85,'[1]Z07 一般公共预算财政拨款收入支出决算表(财决07表)'!$A$10:$T$500,4,FALSE)),"",VLOOKUP(A85,'[1]Z07 一般公共预算财政拨款收入支出决算表(财决07表)'!$A$10:$T$500,4,FALSE))</f>
        <v/>
      </c>
      <c r="D85" s="97" t="str">
        <f ca="1">IF(ISERROR(VLOOKUP(A85,'[1]Z07 一般公共预算财政拨款收入支出决算表(财决07表)'!$A$10:$T$500,11,FALSE)),"",VLOOKUP(A85,'[1]Z07 一般公共预算财政拨款收入支出决算表(财决07表)'!$A$10:$T$500,11,FALSE))</f>
        <v/>
      </c>
      <c r="E85" s="97" t="str">
        <f ca="1">IF(ISERROR(VLOOKUP(A85,'[1]Z07 一般公共预算财政拨款收入支出决算表(财决07表)'!$A$10:$T$500,12,FALSE)),"",VLOOKUP(A85,'[1]Z07 一般公共预算财政拨款收入支出决算表(财决07表)'!$A$10:$T$500,12,FALSE))</f>
        <v/>
      </c>
      <c r="F85" s="97" t="str">
        <f ca="1">IF(ISERROR(VLOOKUP(A85,'[1]Z07 一般公共预算财政拨款收入支出决算表(财决07表)'!$A$10:$T$500,15,FALSE)),"",VLOOKUP(A85,'[1]Z07 一般公共预算财政拨款收入支出决算表(财决07表)'!$A$10:$T$500,15,FALSE))</f>
        <v/>
      </c>
      <c r="G85" s="8">
        <f>'[1]Z07 一般公共预算财政拨款收入支出决算表(财决07表)'!A83</f>
        <v>0</v>
      </c>
      <c r="H85" s="95">
        <f>'[1]Z07 一般公共预算财政拨款收入支出决算表(财决07表)'!$K83</f>
        <v>0</v>
      </c>
      <c r="I85" s="8" t="str">
        <f t="shared" si="4"/>
        <v>2</v>
      </c>
      <c r="J85" s="8" t="str">
        <f t="shared" si="5"/>
        <v>2</v>
      </c>
      <c r="K85" s="8">
        <f t="shared" si="6"/>
        <v>4</v>
      </c>
      <c r="L85" s="8" t="str">
        <f ca="1" t="shared" si="7"/>
        <v/>
      </c>
      <c r="M85" s="8"/>
    </row>
    <row r="86" s="4" customFormat="1" ht="20.1" customHeight="1" spans="1:13">
      <c r="A86" s="22" t="str">
        <f ca="1" t="array" ref="A86">INDEX(G:G,SMALL(IF($K$12:$K$500=2,ROW($12:$500),4^8),ROW(G75)))&amp;""</f>
        <v/>
      </c>
      <c r="B86" s="70"/>
      <c r="C86" s="23" t="str">
        <f ca="1">IF(ISERROR(VLOOKUP(A86,'[1]Z07 一般公共预算财政拨款收入支出决算表(财决07表)'!$A$10:$T$500,4,FALSE)),"",VLOOKUP(A86,'[1]Z07 一般公共预算财政拨款收入支出决算表(财决07表)'!$A$10:$T$500,4,FALSE))</f>
        <v/>
      </c>
      <c r="D86" s="97" t="str">
        <f ca="1">IF(ISERROR(VLOOKUP(A86,'[1]Z07 一般公共预算财政拨款收入支出决算表(财决07表)'!$A$10:$T$500,11,FALSE)),"",VLOOKUP(A86,'[1]Z07 一般公共预算财政拨款收入支出决算表(财决07表)'!$A$10:$T$500,11,FALSE))</f>
        <v/>
      </c>
      <c r="E86" s="97" t="str">
        <f ca="1">IF(ISERROR(VLOOKUP(A86,'[1]Z07 一般公共预算财政拨款收入支出决算表(财决07表)'!$A$10:$T$500,12,FALSE)),"",VLOOKUP(A86,'[1]Z07 一般公共预算财政拨款收入支出决算表(财决07表)'!$A$10:$T$500,12,FALSE))</f>
        <v/>
      </c>
      <c r="F86" s="97" t="str">
        <f ca="1">IF(ISERROR(VLOOKUP(A86,'[1]Z07 一般公共预算财政拨款收入支出决算表(财决07表)'!$A$10:$T$500,15,FALSE)),"",VLOOKUP(A86,'[1]Z07 一般公共预算财政拨款收入支出决算表(财决07表)'!$A$10:$T$500,15,FALSE))</f>
        <v/>
      </c>
      <c r="G86" s="8">
        <f>'[1]Z07 一般公共预算财政拨款收入支出决算表(财决07表)'!A84</f>
        <v>0</v>
      </c>
      <c r="H86" s="95">
        <f>'[1]Z07 一般公共预算财政拨款收入支出决算表(财决07表)'!$K84</f>
        <v>0</v>
      </c>
      <c r="I86" s="8" t="str">
        <f t="shared" si="4"/>
        <v>2</v>
      </c>
      <c r="J86" s="8" t="str">
        <f t="shared" si="5"/>
        <v>2</v>
      </c>
      <c r="K86" s="8">
        <f t="shared" si="6"/>
        <v>4</v>
      </c>
      <c r="L86" s="8" t="str">
        <f ca="1" t="shared" si="7"/>
        <v/>
      </c>
      <c r="M86" s="8"/>
    </row>
    <row r="87" s="4" customFormat="1" ht="20.1" customHeight="1" spans="1:13">
      <c r="A87" s="22" t="str">
        <f ca="1" t="array" ref="A87">INDEX(G:G,SMALL(IF($K$12:$K$500=2,ROW($12:$500),4^8),ROW(G76)))&amp;""</f>
        <v/>
      </c>
      <c r="B87" s="70"/>
      <c r="C87" s="23" t="str">
        <f ca="1">IF(ISERROR(VLOOKUP(A87,'[1]Z07 一般公共预算财政拨款收入支出决算表(财决07表)'!$A$10:$T$500,4,FALSE)),"",VLOOKUP(A87,'[1]Z07 一般公共预算财政拨款收入支出决算表(财决07表)'!$A$10:$T$500,4,FALSE))</f>
        <v/>
      </c>
      <c r="D87" s="97" t="str">
        <f ca="1">IF(ISERROR(VLOOKUP(A87,'[1]Z07 一般公共预算财政拨款收入支出决算表(财决07表)'!$A$10:$T$500,11,FALSE)),"",VLOOKUP(A87,'[1]Z07 一般公共预算财政拨款收入支出决算表(财决07表)'!$A$10:$T$500,11,FALSE))</f>
        <v/>
      </c>
      <c r="E87" s="97" t="str">
        <f ca="1">IF(ISERROR(VLOOKUP(A87,'[1]Z07 一般公共预算财政拨款收入支出决算表(财决07表)'!$A$10:$T$500,12,FALSE)),"",VLOOKUP(A87,'[1]Z07 一般公共预算财政拨款收入支出决算表(财决07表)'!$A$10:$T$500,12,FALSE))</f>
        <v/>
      </c>
      <c r="F87" s="97" t="str">
        <f ca="1">IF(ISERROR(VLOOKUP(A87,'[1]Z07 一般公共预算财政拨款收入支出决算表(财决07表)'!$A$10:$T$500,15,FALSE)),"",VLOOKUP(A87,'[1]Z07 一般公共预算财政拨款收入支出决算表(财决07表)'!$A$10:$T$500,15,FALSE))</f>
        <v/>
      </c>
      <c r="G87" s="8">
        <f>'[1]Z07 一般公共预算财政拨款收入支出决算表(财决07表)'!A85</f>
        <v>0</v>
      </c>
      <c r="H87" s="95">
        <f>'[1]Z07 一般公共预算财政拨款收入支出决算表(财决07表)'!$K85</f>
        <v>0</v>
      </c>
      <c r="I87" s="8" t="str">
        <f t="shared" si="4"/>
        <v>2</v>
      </c>
      <c r="J87" s="8" t="str">
        <f t="shared" si="5"/>
        <v>2</v>
      </c>
      <c r="K87" s="8">
        <f t="shared" si="6"/>
        <v>4</v>
      </c>
      <c r="L87" s="8" t="str">
        <f ca="1" t="shared" si="7"/>
        <v/>
      </c>
      <c r="M87" s="8"/>
    </row>
    <row r="88" s="4" customFormat="1" ht="20.1" customHeight="1" spans="1:13">
      <c r="A88" s="22" t="str">
        <f ca="1" t="array" ref="A88">INDEX(G:G,SMALL(IF($K$12:$K$500=2,ROW($12:$500),4^8),ROW(G77)))&amp;""</f>
        <v/>
      </c>
      <c r="B88" s="70"/>
      <c r="C88" s="23" t="str">
        <f ca="1">IF(ISERROR(VLOOKUP(A88,'[1]Z07 一般公共预算财政拨款收入支出决算表(财决07表)'!$A$10:$T$500,4,FALSE)),"",VLOOKUP(A88,'[1]Z07 一般公共预算财政拨款收入支出决算表(财决07表)'!$A$10:$T$500,4,FALSE))</f>
        <v/>
      </c>
      <c r="D88" s="97" t="str">
        <f ca="1">IF(ISERROR(VLOOKUP(A88,'[1]Z07 一般公共预算财政拨款收入支出决算表(财决07表)'!$A$10:$T$500,11,FALSE)),"",VLOOKUP(A88,'[1]Z07 一般公共预算财政拨款收入支出决算表(财决07表)'!$A$10:$T$500,11,FALSE))</f>
        <v/>
      </c>
      <c r="E88" s="97" t="str">
        <f ca="1">IF(ISERROR(VLOOKUP(A88,'[1]Z07 一般公共预算财政拨款收入支出决算表(财决07表)'!$A$10:$T$500,12,FALSE)),"",VLOOKUP(A88,'[1]Z07 一般公共预算财政拨款收入支出决算表(财决07表)'!$A$10:$T$500,12,FALSE))</f>
        <v/>
      </c>
      <c r="F88" s="97" t="str">
        <f ca="1">IF(ISERROR(VLOOKUP(A88,'[1]Z07 一般公共预算财政拨款收入支出决算表(财决07表)'!$A$10:$T$500,15,FALSE)),"",VLOOKUP(A88,'[1]Z07 一般公共预算财政拨款收入支出决算表(财决07表)'!$A$10:$T$500,15,FALSE))</f>
        <v/>
      </c>
      <c r="G88" s="8">
        <f>'[1]Z07 一般公共预算财政拨款收入支出决算表(财决07表)'!A86</f>
        <v>0</v>
      </c>
      <c r="H88" s="95">
        <f>'[1]Z07 一般公共预算财政拨款收入支出决算表(财决07表)'!$K86</f>
        <v>0</v>
      </c>
      <c r="I88" s="8" t="str">
        <f t="shared" si="4"/>
        <v>2</v>
      </c>
      <c r="J88" s="8" t="str">
        <f t="shared" si="5"/>
        <v>2</v>
      </c>
      <c r="K88" s="8">
        <f t="shared" si="6"/>
        <v>4</v>
      </c>
      <c r="L88" s="8" t="str">
        <f ca="1" t="shared" si="7"/>
        <v/>
      </c>
      <c r="M88" s="8"/>
    </row>
    <row r="89" s="4" customFormat="1" ht="20.1" customHeight="1" spans="1:13">
      <c r="A89" s="22" t="str">
        <f ca="1" t="array" ref="A89">INDEX(G:G,SMALL(IF($K$12:$K$500=2,ROW($12:$500),4^8),ROW(G78)))&amp;""</f>
        <v/>
      </c>
      <c r="B89" s="70"/>
      <c r="C89" s="23" t="str">
        <f ca="1">IF(ISERROR(VLOOKUP(A89,'[1]Z07 一般公共预算财政拨款收入支出决算表(财决07表)'!$A$10:$T$500,4,FALSE)),"",VLOOKUP(A89,'[1]Z07 一般公共预算财政拨款收入支出决算表(财决07表)'!$A$10:$T$500,4,FALSE))</f>
        <v/>
      </c>
      <c r="D89" s="97" t="str">
        <f ca="1">IF(ISERROR(VLOOKUP(A89,'[1]Z07 一般公共预算财政拨款收入支出决算表(财决07表)'!$A$10:$T$500,11,FALSE)),"",VLOOKUP(A89,'[1]Z07 一般公共预算财政拨款收入支出决算表(财决07表)'!$A$10:$T$500,11,FALSE))</f>
        <v/>
      </c>
      <c r="E89" s="97" t="str">
        <f ca="1">IF(ISERROR(VLOOKUP(A89,'[1]Z07 一般公共预算财政拨款收入支出决算表(财决07表)'!$A$10:$T$500,12,FALSE)),"",VLOOKUP(A89,'[1]Z07 一般公共预算财政拨款收入支出决算表(财决07表)'!$A$10:$T$500,12,FALSE))</f>
        <v/>
      </c>
      <c r="F89" s="97" t="str">
        <f ca="1">IF(ISERROR(VLOOKUP(A89,'[1]Z07 一般公共预算财政拨款收入支出决算表(财决07表)'!$A$10:$T$500,15,FALSE)),"",VLOOKUP(A89,'[1]Z07 一般公共预算财政拨款收入支出决算表(财决07表)'!$A$10:$T$500,15,FALSE))</f>
        <v/>
      </c>
      <c r="G89" s="8">
        <f>'[1]Z07 一般公共预算财政拨款收入支出决算表(财决07表)'!A87</f>
        <v>0</v>
      </c>
      <c r="H89" s="95">
        <f>'[1]Z07 一般公共预算财政拨款收入支出决算表(财决07表)'!$K87</f>
        <v>0</v>
      </c>
      <c r="I89" s="8" t="str">
        <f t="shared" si="4"/>
        <v>2</v>
      </c>
      <c r="J89" s="8" t="str">
        <f t="shared" si="5"/>
        <v>2</v>
      </c>
      <c r="K89" s="8">
        <f t="shared" si="6"/>
        <v>4</v>
      </c>
      <c r="L89" s="8" t="str">
        <f ca="1" t="shared" si="7"/>
        <v/>
      </c>
      <c r="M89" s="8"/>
    </row>
    <row r="90" s="4" customFormat="1" ht="20.1" customHeight="1" spans="1:13">
      <c r="A90" s="22" t="str">
        <f ca="1" t="array" ref="A90">INDEX(G:G,SMALL(IF($K$12:$K$500=2,ROW($12:$500),4^8),ROW(G79)))&amp;""</f>
        <v/>
      </c>
      <c r="B90" s="70"/>
      <c r="C90" s="23" t="str">
        <f ca="1">IF(ISERROR(VLOOKUP(A90,'[1]Z07 一般公共预算财政拨款收入支出决算表(财决07表)'!$A$10:$T$500,4,FALSE)),"",VLOOKUP(A90,'[1]Z07 一般公共预算财政拨款收入支出决算表(财决07表)'!$A$10:$T$500,4,FALSE))</f>
        <v/>
      </c>
      <c r="D90" s="97" t="str">
        <f ca="1">IF(ISERROR(VLOOKUP(A90,'[1]Z07 一般公共预算财政拨款收入支出决算表(财决07表)'!$A$10:$T$500,11,FALSE)),"",VLOOKUP(A90,'[1]Z07 一般公共预算财政拨款收入支出决算表(财决07表)'!$A$10:$T$500,11,FALSE))</f>
        <v/>
      </c>
      <c r="E90" s="97" t="str">
        <f ca="1">IF(ISERROR(VLOOKUP(A90,'[1]Z07 一般公共预算财政拨款收入支出决算表(财决07表)'!$A$10:$T$500,12,FALSE)),"",VLOOKUP(A90,'[1]Z07 一般公共预算财政拨款收入支出决算表(财决07表)'!$A$10:$T$500,12,FALSE))</f>
        <v/>
      </c>
      <c r="F90" s="97" t="str">
        <f ca="1">IF(ISERROR(VLOOKUP(A90,'[1]Z07 一般公共预算财政拨款收入支出决算表(财决07表)'!$A$10:$T$500,15,FALSE)),"",VLOOKUP(A90,'[1]Z07 一般公共预算财政拨款收入支出决算表(财决07表)'!$A$10:$T$500,15,FALSE))</f>
        <v/>
      </c>
      <c r="G90" s="8">
        <f>'[1]Z07 一般公共预算财政拨款收入支出决算表(财决07表)'!A88</f>
        <v>0</v>
      </c>
      <c r="H90" s="95">
        <f>'[1]Z07 一般公共预算财政拨款收入支出决算表(财决07表)'!$K88</f>
        <v>0</v>
      </c>
      <c r="I90" s="8" t="str">
        <f t="shared" si="4"/>
        <v>2</v>
      </c>
      <c r="J90" s="8" t="str">
        <f t="shared" si="5"/>
        <v>2</v>
      </c>
      <c r="K90" s="8">
        <f t="shared" si="6"/>
        <v>4</v>
      </c>
      <c r="L90" s="8" t="str">
        <f ca="1" t="shared" si="7"/>
        <v/>
      </c>
      <c r="M90" s="8"/>
    </row>
    <row r="91" s="4" customFormat="1" ht="20.1" customHeight="1" spans="1:13">
      <c r="A91" s="22" t="str">
        <f ca="1" t="array" ref="A91">INDEX(G:G,SMALL(IF($K$12:$K$500=2,ROW($12:$500),4^8),ROW(G80)))&amp;""</f>
        <v/>
      </c>
      <c r="B91" s="70"/>
      <c r="C91" s="23" t="str">
        <f ca="1">IF(ISERROR(VLOOKUP(A91,'[1]Z07 一般公共预算财政拨款收入支出决算表(财决07表)'!$A$10:$T$500,4,FALSE)),"",VLOOKUP(A91,'[1]Z07 一般公共预算财政拨款收入支出决算表(财决07表)'!$A$10:$T$500,4,FALSE))</f>
        <v/>
      </c>
      <c r="D91" s="97" t="str">
        <f ca="1">IF(ISERROR(VLOOKUP(A91,'[1]Z07 一般公共预算财政拨款收入支出决算表(财决07表)'!$A$10:$T$500,11,FALSE)),"",VLOOKUP(A91,'[1]Z07 一般公共预算财政拨款收入支出决算表(财决07表)'!$A$10:$T$500,11,FALSE))</f>
        <v/>
      </c>
      <c r="E91" s="97" t="str">
        <f ca="1">IF(ISERROR(VLOOKUP(A91,'[1]Z07 一般公共预算财政拨款收入支出决算表(财决07表)'!$A$10:$T$500,12,FALSE)),"",VLOOKUP(A91,'[1]Z07 一般公共预算财政拨款收入支出决算表(财决07表)'!$A$10:$T$500,12,FALSE))</f>
        <v/>
      </c>
      <c r="F91" s="97" t="str">
        <f ca="1">IF(ISERROR(VLOOKUP(A91,'[1]Z07 一般公共预算财政拨款收入支出决算表(财决07表)'!$A$10:$T$500,15,FALSE)),"",VLOOKUP(A91,'[1]Z07 一般公共预算财政拨款收入支出决算表(财决07表)'!$A$10:$T$500,15,FALSE))</f>
        <v/>
      </c>
      <c r="G91" s="8">
        <f>'[1]Z07 一般公共预算财政拨款收入支出决算表(财决07表)'!A89</f>
        <v>0</v>
      </c>
      <c r="H91" s="95">
        <f>'[1]Z07 一般公共预算财政拨款收入支出决算表(财决07表)'!$K89</f>
        <v>0</v>
      </c>
      <c r="I91" s="8" t="str">
        <f t="shared" si="4"/>
        <v>2</v>
      </c>
      <c r="J91" s="8" t="str">
        <f t="shared" si="5"/>
        <v>2</v>
      </c>
      <c r="K91" s="8">
        <f t="shared" si="6"/>
        <v>4</v>
      </c>
      <c r="L91" s="8" t="str">
        <f ca="1" t="shared" si="7"/>
        <v/>
      </c>
      <c r="M91" s="8"/>
    </row>
    <row r="92" s="4" customFormat="1" ht="20.1" customHeight="1" spans="1:13">
      <c r="A92" s="22" t="str">
        <f ca="1" t="array" ref="A92">INDEX(G:G,SMALL(IF($K$12:$K$500=2,ROW($12:$500),4^8),ROW(G81)))&amp;""</f>
        <v/>
      </c>
      <c r="B92" s="70"/>
      <c r="C92" s="23" t="str">
        <f ca="1">IF(ISERROR(VLOOKUP(A92,'[1]Z07 一般公共预算财政拨款收入支出决算表(财决07表)'!$A$10:$T$500,4,FALSE)),"",VLOOKUP(A92,'[1]Z07 一般公共预算财政拨款收入支出决算表(财决07表)'!$A$10:$T$500,4,FALSE))</f>
        <v/>
      </c>
      <c r="D92" s="97" t="str">
        <f ca="1">IF(ISERROR(VLOOKUP(A92,'[1]Z07 一般公共预算财政拨款收入支出决算表(财决07表)'!$A$10:$T$500,11,FALSE)),"",VLOOKUP(A92,'[1]Z07 一般公共预算财政拨款收入支出决算表(财决07表)'!$A$10:$T$500,11,FALSE))</f>
        <v/>
      </c>
      <c r="E92" s="97" t="str">
        <f ca="1">IF(ISERROR(VLOOKUP(A92,'[1]Z07 一般公共预算财政拨款收入支出决算表(财决07表)'!$A$10:$T$500,12,FALSE)),"",VLOOKUP(A92,'[1]Z07 一般公共预算财政拨款收入支出决算表(财决07表)'!$A$10:$T$500,12,FALSE))</f>
        <v/>
      </c>
      <c r="F92" s="97" t="str">
        <f ca="1">IF(ISERROR(VLOOKUP(A92,'[1]Z07 一般公共预算财政拨款收入支出决算表(财决07表)'!$A$10:$T$500,15,FALSE)),"",VLOOKUP(A92,'[1]Z07 一般公共预算财政拨款收入支出决算表(财决07表)'!$A$10:$T$500,15,FALSE))</f>
        <v/>
      </c>
      <c r="G92" s="8">
        <f>'[1]Z07 一般公共预算财政拨款收入支出决算表(财决07表)'!A90</f>
        <v>0</v>
      </c>
      <c r="H92" s="95">
        <f>'[1]Z07 一般公共预算财政拨款收入支出决算表(财决07表)'!$K90</f>
        <v>0</v>
      </c>
      <c r="I92" s="8" t="str">
        <f t="shared" si="4"/>
        <v>2</v>
      </c>
      <c r="J92" s="8" t="str">
        <f t="shared" si="5"/>
        <v>2</v>
      </c>
      <c r="K92" s="8">
        <f t="shared" si="6"/>
        <v>4</v>
      </c>
      <c r="L92" s="8" t="str">
        <f ca="1" t="shared" si="7"/>
        <v/>
      </c>
      <c r="M92" s="8"/>
    </row>
    <row r="93" s="4" customFormat="1" ht="20.1" customHeight="1" spans="1:13">
      <c r="A93" s="22" t="str">
        <f ca="1" t="array" ref="A93">INDEX(G:G,SMALL(IF($K$12:$K$500=2,ROW($12:$500),4^8),ROW(G82)))&amp;""</f>
        <v/>
      </c>
      <c r="B93" s="70"/>
      <c r="C93" s="23" t="str">
        <f ca="1">IF(ISERROR(VLOOKUP(A93,'[1]Z07 一般公共预算财政拨款收入支出决算表(财决07表)'!$A$10:$T$500,4,FALSE)),"",VLOOKUP(A93,'[1]Z07 一般公共预算财政拨款收入支出决算表(财决07表)'!$A$10:$T$500,4,FALSE))</f>
        <v/>
      </c>
      <c r="D93" s="97" t="str">
        <f ca="1">IF(ISERROR(VLOOKUP(A93,'[1]Z07 一般公共预算财政拨款收入支出决算表(财决07表)'!$A$10:$T$500,11,FALSE)),"",VLOOKUP(A93,'[1]Z07 一般公共预算财政拨款收入支出决算表(财决07表)'!$A$10:$T$500,11,FALSE))</f>
        <v/>
      </c>
      <c r="E93" s="97" t="str">
        <f ca="1">IF(ISERROR(VLOOKUP(A93,'[1]Z07 一般公共预算财政拨款收入支出决算表(财决07表)'!$A$10:$T$500,12,FALSE)),"",VLOOKUP(A93,'[1]Z07 一般公共预算财政拨款收入支出决算表(财决07表)'!$A$10:$T$500,12,FALSE))</f>
        <v/>
      </c>
      <c r="F93" s="97" t="str">
        <f ca="1">IF(ISERROR(VLOOKUP(A93,'[1]Z07 一般公共预算财政拨款收入支出决算表(财决07表)'!$A$10:$T$500,15,FALSE)),"",VLOOKUP(A93,'[1]Z07 一般公共预算财政拨款收入支出决算表(财决07表)'!$A$10:$T$500,15,FALSE))</f>
        <v/>
      </c>
      <c r="G93" s="8">
        <f>'[1]Z07 一般公共预算财政拨款收入支出决算表(财决07表)'!A91</f>
        <v>0</v>
      </c>
      <c r="H93" s="95">
        <f>'[1]Z07 一般公共预算财政拨款收入支出决算表(财决07表)'!$K91</f>
        <v>0</v>
      </c>
      <c r="I93" s="8" t="str">
        <f t="shared" si="4"/>
        <v>2</v>
      </c>
      <c r="J93" s="8" t="str">
        <f t="shared" si="5"/>
        <v>2</v>
      </c>
      <c r="K93" s="8">
        <f t="shared" si="6"/>
        <v>4</v>
      </c>
      <c r="L93" s="8" t="str">
        <f ca="1" t="shared" si="7"/>
        <v/>
      </c>
      <c r="M93" s="8"/>
    </row>
    <row r="94" s="4" customFormat="1" ht="20.1" customHeight="1" spans="1:13">
      <c r="A94" s="22" t="str">
        <f ca="1" t="array" ref="A94">INDEX(G:G,SMALL(IF($K$12:$K$500=2,ROW($12:$500),4^8),ROW(G83)))&amp;""</f>
        <v/>
      </c>
      <c r="B94" s="70"/>
      <c r="C94" s="23" t="str">
        <f ca="1">IF(ISERROR(VLOOKUP(A94,'[1]Z07 一般公共预算财政拨款收入支出决算表(财决07表)'!$A$10:$T$500,4,FALSE)),"",VLOOKUP(A94,'[1]Z07 一般公共预算财政拨款收入支出决算表(财决07表)'!$A$10:$T$500,4,FALSE))</f>
        <v/>
      </c>
      <c r="D94" s="97" t="str">
        <f ca="1">IF(ISERROR(VLOOKUP(A94,'[1]Z07 一般公共预算财政拨款收入支出决算表(财决07表)'!$A$10:$T$500,11,FALSE)),"",VLOOKUP(A94,'[1]Z07 一般公共预算财政拨款收入支出决算表(财决07表)'!$A$10:$T$500,11,FALSE))</f>
        <v/>
      </c>
      <c r="E94" s="97" t="str">
        <f ca="1">IF(ISERROR(VLOOKUP(A94,'[1]Z07 一般公共预算财政拨款收入支出决算表(财决07表)'!$A$10:$T$500,12,FALSE)),"",VLOOKUP(A94,'[1]Z07 一般公共预算财政拨款收入支出决算表(财决07表)'!$A$10:$T$500,12,FALSE))</f>
        <v/>
      </c>
      <c r="F94" s="97" t="str">
        <f ca="1">IF(ISERROR(VLOOKUP(A94,'[1]Z07 一般公共预算财政拨款收入支出决算表(财决07表)'!$A$10:$T$500,15,FALSE)),"",VLOOKUP(A94,'[1]Z07 一般公共预算财政拨款收入支出决算表(财决07表)'!$A$10:$T$500,15,FALSE))</f>
        <v/>
      </c>
      <c r="G94" s="8">
        <f>'[1]Z07 一般公共预算财政拨款收入支出决算表(财决07表)'!A92</f>
        <v>0</v>
      </c>
      <c r="H94" s="95">
        <f>'[1]Z07 一般公共预算财政拨款收入支出决算表(财决07表)'!$K92</f>
        <v>0</v>
      </c>
      <c r="I94" s="8" t="str">
        <f t="shared" si="4"/>
        <v>2</v>
      </c>
      <c r="J94" s="8" t="str">
        <f t="shared" si="5"/>
        <v>2</v>
      </c>
      <c r="K94" s="8">
        <f t="shared" si="6"/>
        <v>4</v>
      </c>
      <c r="L94" s="8" t="str">
        <f ca="1" t="shared" si="7"/>
        <v/>
      </c>
      <c r="M94" s="8"/>
    </row>
    <row r="95" s="4" customFormat="1" ht="20.1" customHeight="1" spans="1:13">
      <c r="A95" s="22" t="str">
        <f ca="1" t="array" ref="A95">INDEX(G:G,SMALL(IF($K$12:$K$500=2,ROW($12:$500),4^8),ROW(G84)))&amp;""</f>
        <v/>
      </c>
      <c r="B95" s="70"/>
      <c r="C95" s="23" t="str">
        <f ca="1">IF(ISERROR(VLOOKUP(A95,'[1]Z07 一般公共预算财政拨款收入支出决算表(财决07表)'!$A$10:$T$500,4,FALSE)),"",VLOOKUP(A95,'[1]Z07 一般公共预算财政拨款收入支出决算表(财决07表)'!$A$10:$T$500,4,FALSE))</f>
        <v/>
      </c>
      <c r="D95" s="97" t="str">
        <f ca="1">IF(ISERROR(VLOOKUP(A95,'[1]Z07 一般公共预算财政拨款收入支出决算表(财决07表)'!$A$10:$T$500,11,FALSE)),"",VLOOKUP(A95,'[1]Z07 一般公共预算财政拨款收入支出决算表(财决07表)'!$A$10:$T$500,11,FALSE))</f>
        <v/>
      </c>
      <c r="E95" s="97" t="str">
        <f ca="1">IF(ISERROR(VLOOKUP(A95,'[1]Z07 一般公共预算财政拨款收入支出决算表(财决07表)'!$A$10:$T$500,12,FALSE)),"",VLOOKUP(A95,'[1]Z07 一般公共预算财政拨款收入支出决算表(财决07表)'!$A$10:$T$500,12,FALSE))</f>
        <v/>
      </c>
      <c r="F95" s="97" t="str">
        <f ca="1">IF(ISERROR(VLOOKUP(A95,'[1]Z07 一般公共预算财政拨款收入支出决算表(财决07表)'!$A$10:$T$500,15,FALSE)),"",VLOOKUP(A95,'[1]Z07 一般公共预算财政拨款收入支出决算表(财决07表)'!$A$10:$T$500,15,FALSE))</f>
        <v/>
      </c>
      <c r="G95" s="8">
        <f>'[1]Z07 一般公共预算财政拨款收入支出决算表(财决07表)'!A93</f>
        <v>0</v>
      </c>
      <c r="H95" s="95">
        <f>'[1]Z07 一般公共预算财政拨款收入支出决算表(财决07表)'!$K93</f>
        <v>0</v>
      </c>
      <c r="I95" s="8" t="str">
        <f t="shared" si="4"/>
        <v>2</v>
      </c>
      <c r="J95" s="8" t="str">
        <f t="shared" si="5"/>
        <v>2</v>
      </c>
      <c r="K95" s="8">
        <f t="shared" si="6"/>
        <v>4</v>
      </c>
      <c r="L95" s="8" t="str">
        <f ca="1" t="shared" si="7"/>
        <v/>
      </c>
      <c r="M95" s="8"/>
    </row>
    <row r="96" s="4" customFormat="1" ht="20.1" customHeight="1" spans="1:13">
      <c r="A96" s="22" t="str">
        <f ca="1" t="array" ref="A96">INDEX(G:G,SMALL(IF($K$12:$K$500=2,ROW($12:$500),4^8),ROW(G85)))&amp;""</f>
        <v/>
      </c>
      <c r="B96" s="70"/>
      <c r="C96" s="23" t="str">
        <f ca="1">IF(ISERROR(VLOOKUP(A96,'[1]Z07 一般公共预算财政拨款收入支出决算表(财决07表)'!$A$10:$T$500,4,FALSE)),"",VLOOKUP(A96,'[1]Z07 一般公共预算财政拨款收入支出决算表(财决07表)'!$A$10:$T$500,4,FALSE))</f>
        <v/>
      </c>
      <c r="D96" s="97" t="str">
        <f ca="1">IF(ISERROR(VLOOKUP(A96,'[1]Z07 一般公共预算财政拨款收入支出决算表(财决07表)'!$A$10:$T$500,11,FALSE)),"",VLOOKUP(A96,'[1]Z07 一般公共预算财政拨款收入支出决算表(财决07表)'!$A$10:$T$500,11,FALSE))</f>
        <v/>
      </c>
      <c r="E96" s="97" t="str">
        <f ca="1">IF(ISERROR(VLOOKUP(A96,'[1]Z07 一般公共预算财政拨款收入支出决算表(财决07表)'!$A$10:$T$500,12,FALSE)),"",VLOOKUP(A96,'[1]Z07 一般公共预算财政拨款收入支出决算表(财决07表)'!$A$10:$T$500,12,FALSE))</f>
        <v/>
      </c>
      <c r="F96" s="97" t="str">
        <f ca="1">IF(ISERROR(VLOOKUP(A96,'[1]Z07 一般公共预算财政拨款收入支出决算表(财决07表)'!$A$10:$T$500,15,FALSE)),"",VLOOKUP(A96,'[1]Z07 一般公共预算财政拨款收入支出决算表(财决07表)'!$A$10:$T$500,15,FALSE))</f>
        <v/>
      </c>
      <c r="G96" s="8">
        <f>'[1]Z07 一般公共预算财政拨款收入支出决算表(财决07表)'!A94</f>
        <v>0</v>
      </c>
      <c r="H96" s="95">
        <f>'[1]Z07 一般公共预算财政拨款收入支出决算表(财决07表)'!$K94</f>
        <v>0</v>
      </c>
      <c r="I96" s="8" t="str">
        <f t="shared" si="4"/>
        <v>2</v>
      </c>
      <c r="J96" s="8" t="str">
        <f t="shared" si="5"/>
        <v>2</v>
      </c>
      <c r="K96" s="8">
        <f t="shared" si="6"/>
        <v>4</v>
      </c>
      <c r="L96" s="8" t="str">
        <f ca="1" t="shared" si="7"/>
        <v/>
      </c>
      <c r="M96" s="8"/>
    </row>
    <row r="97" s="4" customFormat="1" ht="20.1" customHeight="1" spans="1:13">
      <c r="A97" s="22" t="str">
        <f ca="1" t="array" ref="A97">INDEX(G:G,SMALL(IF($K$12:$K$500=2,ROW($12:$500),4^8),ROW(G86)))&amp;""</f>
        <v/>
      </c>
      <c r="B97" s="70"/>
      <c r="C97" s="23" t="str">
        <f ca="1">IF(ISERROR(VLOOKUP(A97,'[1]Z07 一般公共预算财政拨款收入支出决算表(财决07表)'!$A$10:$T$500,4,FALSE)),"",VLOOKUP(A97,'[1]Z07 一般公共预算财政拨款收入支出决算表(财决07表)'!$A$10:$T$500,4,FALSE))</f>
        <v/>
      </c>
      <c r="D97" s="97" t="str">
        <f ca="1">IF(ISERROR(VLOOKUP(A97,'[1]Z07 一般公共预算财政拨款收入支出决算表(财决07表)'!$A$10:$T$500,11,FALSE)),"",VLOOKUP(A97,'[1]Z07 一般公共预算财政拨款收入支出决算表(财决07表)'!$A$10:$T$500,11,FALSE))</f>
        <v/>
      </c>
      <c r="E97" s="97" t="str">
        <f ca="1">IF(ISERROR(VLOOKUP(A97,'[1]Z07 一般公共预算财政拨款收入支出决算表(财决07表)'!$A$10:$T$500,12,FALSE)),"",VLOOKUP(A97,'[1]Z07 一般公共预算财政拨款收入支出决算表(财决07表)'!$A$10:$T$500,12,FALSE))</f>
        <v/>
      </c>
      <c r="F97" s="97" t="str">
        <f ca="1">IF(ISERROR(VLOOKUP(A97,'[1]Z07 一般公共预算财政拨款收入支出决算表(财决07表)'!$A$10:$T$500,15,FALSE)),"",VLOOKUP(A97,'[1]Z07 一般公共预算财政拨款收入支出决算表(财决07表)'!$A$10:$T$500,15,FALSE))</f>
        <v/>
      </c>
      <c r="G97" s="8">
        <f>'[1]Z07 一般公共预算财政拨款收入支出决算表(财决07表)'!A95</f>
        <v>0</v>
      </c>
      <c r="H97" s="95">
        <f>'[1]Z07 一般公共预算财政拨款收入支出决算表(财决07表)'!$K95</f>
        <v>0</v>
      </c>
      <c r="I97" s="8" t="str">
        <f t="shared" si="4"/>
        <v>2</v>
      </c>
      <c r="J97" s="8" t="str">
        <f t="shared" si="5"/>
        <v>2</v>
      </c>
      <c r="K97" s="8">
        <f t="shared" si="6"/>
        <v>4</v>
      </c>
      <c r="L97" s="8" t="str">
        <f ca="1" t="shared" si="7"/>
        <v/>
      </c>
      <c r="M97" s="8"/>
    </row>
    <row r="98" s="4" customFormat="1" ht="20.1" customHeight="1" spans="1:13">
      <c r="A98" s="22" t="str">
        <f ca="1" t="array" ref="A98">INDEX(G:G,SMALL(IF($K$12:$K$500=2,ROW($12:$500),4^8),ROW(G87)))&amp;""</f>
        <v/>
      </c>
      <c r="B98" s="70"/>
      <c r="C98" s="23" t="str">
        <f ca="1">IF(ISERROR(VLOOKUP(A98,'[1]Z07 一般公共预算财政拨款收入支出决算表(财决07表)'!$A$10:$T$500,4,FALSE)),"",VLOOKUP(A98,'[1]Z07 一般公共预算财政拨款收入支出决算表(财决07表)'!$A$10:$T$500,4,FALSE))</f>
        <v/>
      </c>
      <c r="D98" s="97" t="str">
        <f ca="1">IF(ISERROR(VLOOKUP(A98,'[1]Z07 一般公共预算财政拨款收入支出决算表(财决07表)'!$A$10:$T$500,11,FALSE)),"",VLOOKUP(A98,'[1]Z07 一般公共预算财政拨款收入支出决算表(财决07表)'!$A$10:$T$500,11,FALSE))</f>
        <v/>
      </c>
      <c r="E98" s="97" t="str">
        <f ca="1">IF(ISERROR(VLOOKUP(A98,'[1]Z07 一般公共预算财政拨款收入支出决算表(财决07表)'!$A$10:$T$500,12,FALSE)),"",VLOOKUP(A98,'[1]Z07 一般公共预算财政拨款收入支出决算表(财决07表)'!$A$10:$T$500,12,FALSE))</f>
        <v/>
      </c>
      <c r="F98" s="97" t="str">
        <f ca="1">IF(ISERROR(VLOOKUP(A98,'[1]Z07 一般公共预算财政拨款收入支出决算表(财决07表)'!$A$10:$T$500,15,FALSE)),"",VLOOKUP(A98,'[1]Z07 一般公共预算财政拨款收入支出决算表(财决07表)'!$A$10:$T$500,15,FALSE))</f>
        <v/>
      </c>
      <c r="G98" s="8">
        <f>'[1]Z07 一般公共预算财政拨款收入支出决算表(财决07表)'!A96</f>
        <v>0</v>
      </c>
      <c r="H98" s="95">
        <f>'[1]Z07 一般公共预算财政拨款收入支出决算表(财决07表)'!$K96</f>
        <v>0</v>
      </c>
      <c r="I98" s="8" t="str">
        <f t="shared" si="4"/>
        <v>2</v>
      </c>
      <c r="J98" s="8" t="str">
        <f t="shared" si="5"/>
        <v>2</v>
      </c>
      <c r="K98" s="8">
        <f t="shared" si="6"/>
        <v>4</v>
      </c>
      <c r="L98" s="8" t="str">
        <f ca="1" t="shared" si="7"/>
        <v/>
      </c>
      <c r="M98" s="8"/>
    </row>
    <row r="99" s="4" customFormat="1" ht="20.1" customHeight="1" spans="1:13">
      <c r="A99" s="22" t="str">
        <f ca="1" t="array" ref="A99">INDEX(G:G,SMALL(IF($K$12:$K$500=2,ROW($12:$500),4^8),ROW(G88)))&amp;""</f>
        <v/>
      </c>
      <c r="B99" s="70"/>
      <c r="C99" s="23" t="str">
        <f ca="1">IF(ISERROR(VLOOKUP(A99,'[1]Z07 一般公共预算财政拨款收入支出决算表(财决07表)'!$A$10:$T$500,4,FALSE)),"",VLOOKUP(A99,'[1]Z07 一般公共预算财政拨款收入支出决算表(财决07表)'!$A$10:$T$500,4,FALSE))</f>
        <v/>
      </c>
      <c r="D99" s="97" t="str">
        <f ca="1">IF(ISERROR(VLOOKUP(A99,'[1]Z07 一般公共预算财政拨款收入支出决算表(财决07表)'!$A$10:$T$500,11,FALSE)),"",VLOOKUP(A99,'[1]Z07 一般公共预算财政拨款收入支出决算表(财决07表)'!$A$10:$T$500,11,FALSE))</f>
        <v/>
      </c>
      <c r="E99" s="97" t="str">
        <f ca="1">IF(ISERROR(VLOOKUP(A99,'[1]Z07 一般公共预算财政拨款收入支出决算表(财决07表)'!$A$10:$T$500,12,FALSE)),"",VLOOKUP(A99,'[1]Z07 一般公共预算财政拨款收入支出决算表(财决07表)'!$A$10:$T$500,12,FALSE))</f>
        <v/>
      </c>
      <c r="F99" s="97" t="str">
        <f ca="1">IF(ISERROR(VLOOKUP(A99,'[1]Z07 一般公共预算财政拨款收入支出决算表(财决07表)'!$A$10:$T$500,15,FALSE)),"",VLOOKUP(A99,'[1]Z07 一般公共预算财政拨款收入支出决算表(财决07表)'!$A$10:$T$500,15,FALSE))</f>
        <v/>
      </c>
      <c r="G99" s="8">
        <f>'[1]Z07 一般公共预算财政拨款收入支出决算表(财决07表)'!A97</f>
        <v>0</v>
      </c>
      <c r="H99" s="95">
        <f>'[1]Z07 一般公共预算财政拨款收入支出决算表(财决07表)'!$K97</f>
        <v>0</v>
      </c>
      <c r="I99" s="8" t="str">
        <f t="shared" si="4"/>
        <v>2</v>
      </c>
      <c r="J99" s="8" t="str">
        <f t="shared" si="5"/>
        <v>2</v>
      </c>
      <c r="K99" s="8">
        <f t="shared" si="6"/>
        <v>4</v>
      </c>
      <c r="L99" s="8" t="str">
        <f ca="1" t="shared" si="7"/>
        <v/>
      </c>
      <c r="M99" s="8"/>
    </row>
    <row r="100" s="4" customFormat="1" ht="20.1" customHeight="1" spans="1:13">
      <c r="A100" s="22" t="str">
        <f ca="1" t="array" ref="A100">INDEX(G:G,SMALL(IF($K$12:$K$500=2,ROW($12:$500),4^8),ROW(G89)))&amp;""</f>
        <v/>
      </c>
      <c r="B100" s="70"/>
      <c r="C100" s="23" t="str">
        <f ca="1">IF(ISERROR(VLOOKUP(A100,'[1]Z07 一般公共预算财政拨款收入支出决算表(财决07表)'!$A$10:$T$500,4,FALSE)),"",VLOOKUP(A100,'[1]Z07 一般公共预算财政拨款收入支出决算表(财决07表)'!$A$10:$T$500,4,FALSE))</f>
        <v/>
      </c>
      <c r="D100" s="97" t="str">
        <f ca="1">IF(ISERROR(VLOOKUP(A100,'[1]Z07 一般公共预算财政拨款收入支出决算表(财决07表)'!$A$10:$T$500,11,FALSE)),"",VLOOKUP(A100,'[1]Z07 一般公共预算财政拨款收入支出决算表(财决07表)'!$A$10:$T$500,11,FALSE))</f>
        <v/>
      </c>
      <c r="E100" s="97" t="str">
        <f ca="1">IF(ISERROR(VLOOKUP(A100,'[1]Z07 一般公共预算财政拨款收入支出决算表(财决07表)'!$A$10:$T$500,12,FALSE)),"",VLOOKUP(A100,'[1]Z07 一般公共预算财政拨款收入支出决算表(财决07表)'!$A$10:$T$500,12,FALSE))</f>
        <v/>
      </c>
      <c r="F100" s="97" t="str">
        <f ca="1">IF(ISERROR(VLOOKUP(A100,'[1]Z07 一般公共预算财政拨款收入支出决算表(财决07表)'!$A$10:$T$500,15,FALSE)),"",VLOOKUP(A100,'[1]Z07 一般公共预算财政拨款收入支出决算表(财决07表)'!$A$10:$T$500,15,FALSE))</f>
        <v/>
      </c>
      <c r="G100" s="8">
        <f>'[1]Z07 一般公共预算财政拨款收入支出决算表(财决07表)'!A98</f>
        <v>0</v>
      </c>
      <c r="H100" s="95">
        <f>'[1]Z07 一般公共预算财政拨款收入支出决算表(财决07表)'!$K98</f>
        <v>0</v>
      </c>
      <c r="I100" s="8" t="str">
        <f t="shared" si="4"/>
        <v>2</v>
      </c>
      <c r="J100" s="8" t="str">
        <f t="shared" si="5"/>
        <v>2</v>
      </c>
      <c r="K100" s="8">
        <f t="shared" si="6"/>
        <v>4</v>
      </c>
      <c r="L100" s="8" t="str">
        <f ca="1" t="shared" si="7"/>
        <v/>
      </c>
      <c r="M100" s="8"/>
    </row>
    <row r="101" s="4" customFormat="1" ht="20.1" customHeight="1" spans="1:13">
      <c r="A101" s="22" t="str">
        <f ca="1" t="array" ref="A101">INDEX(G:G,SMALL(IF($K$12:$K$500=2,ROW($12:$500),4^8),ROW(G90)))&amp;""</f>
        <v/>
      </c>
      <c r="B101" s="70"/>
      <c r="C101" s="23" t="str">
        <f ca="1">IF(ISERROR(VLOOKUP(A101,'[1]Z07 一般公共预算财政拨款收入支出决算表(财决07表)'!$A$10:$T$500,4,FALSE)),"",VLOOKUP(A101,'[1]Z07 一般公共预算财政拨款收入支出决算表(财决07表)'!$A$10:$T$500,4,FALSE))</f>
        <v/>
      </c>
      <c r="D101" s="97" t="str">
        <f ca="1">IF(ISERROR(VLOOKUP(A101,'[1]Z07 一般公共预算财政拨款收入支出决算表(财决07表)'!$A$10:$T$500,11,FALSE)),"",VLOOKUP(A101,'[1]Z07 一般公共预算财政拨款收入支出决算表(财决07表)'!$A$10:$T$500,11,FALSE))</f>
        <v/>
      </c>
      <c r="E101" s="97" t="str">
        <f ca="1">IF(ISERROR(VLOOKUP(A101,'[1]Z07 一般公共预算财政拨款收入支出决算表(财决07表)'!$A$10:$T$500,12,FALSE)),"",VLOOKUP(A101,'[1]Z07 一般公共预算财政拨款收入支出决算表(财决07表)'!$A$10:$T$500,12,FALSE))</f>
        <v/>
      </c>
      <c r="F101" s="97" t="str">
        <f ca="1">IF(ISERROR(VLOOKUP(A101,'[1]Z07 一般公共预算财政拨款收入支出决算表(财决07表)'!$A$10:$T$500,15,FALSE)),"",VLOOKUP(A101,'[1]Z07 一般公共预算财政拨款收入支出决算表(财决07表)'!$A$10:$T$500,15,FALSE))</f>
        <v/>
      </c>
      <c r="G101" s="8">
        <f>'[1]Z07 一般公共预算财政拨款收入支出决算表(财决07表)'!A99</f>
        <v>0</v>
      </c>
      <c r="H101" s="95">
        <f>'[1]Z07 一般公共预算财政拨款收入支出决算表(财决07表)'!$K99</f>
        <v>0</v>
      </c>
      <c r="I101" s="8" t="str">
        <f t="shared" si="4"/>
        <v>2</v>
      </c>
      <c r="J101" s="8" t="str">
        <f t="shared" si="5"/>
        <v>2</v>
      </c>
      <c r="K101" s="8">
        <f t="shared" si="6"/>
        <v>4</v>
      </c>
      <c r="L101" s="8" t="str">
        <f ca="1" t="shared" si="7"/>
        <v/>
      </c>
      <c r="M101" s="8"/>
    </row>
    <row r="102" s="4" customFormat="1" ht="20.1" customHeight="1" spans="1:13">
      <c r="A102" s="22" t="str">
        <f ca="1" t="array" ref="A102">INDEX(G:G,SMALL(IF($K$12:$K$500=2,ROW($12:$500),4^8),ROW(G91)))&amp;""</f>
        <v/>
      </c>
      <c r="B102" s="70"/>
      <c r="C102" s="23" t="str">
        <f ca="1">IF(ISERROR(VLOOKUP(A102,'[1]Z07 一般公共预算财政拨款收入支出决算表(财决07表)'!$A$10:$T$500,4,FALSE)),"",VLOOKUP(A102,'[1]Z07 一般公共预算财政拨款收入支出决算表(财决07表)'!$A$10:$T$500,4,FALSE))</f>
        <v/>
      </c>
      <c r="D102" s="97" t="str">
        <f ca="1">IF(ISERROR(VLOOKUP(A102,'[1]Z07 一般公共预算财政拨款收入支出决算表(财决07表)'!$A$10:$T$500,11,FALSE)),"",VLOOKUP(A102,'[1]Z07 一般公共预算财政拨款收入支出决算表(财决07表)'!$A$10:$T$500,11,FALSE))</f>
        <v/>
      </c>
      <c r="E102" s="97" t="str">
        <f ca="1">IF(ISERROR(VLOOKUP(A102,'[1]Z07 一般公共预算财政拨款收入支出决算表(财决07表)'!$A$10:$T$500,12,FALSE)),"",VLOOKUP(A102,'[1]Z07 一般公共预算财政拨款收入支出决算表(财决07表)'!$A$10:$T$500,12,FALSE))</f>
        <v/>
      </c>
      <c r="F102" s="97" t="str">
        <f ca="1">IF(ISERROR(VLOOKUP(A102,'[1]Z07 一般公共预算财政拨款收入支出决算表(财决07表)'!$A$10:$T$500,15,FALSE)),"",VLOOKUP(A102,'[1]Z07 一般公共预算财政拨款收入支出决算表(财决07表)'!$A$10:$T$500,15,FALSE))</f>
        <v/>
      </c>
      <c r="G102" s="8">
        <f>'[1]Z07 一般公共预算财政拨款收入支出决算表(财决07表)'!A100</f>
        <v>0</v>
      </c>
      <c r="H102" s="95">
        <f>'[1]Z07 一般公共预算财政拨款收入支出决算表(财决07表)'!$K100</f>
        <v>0</v>
      </c>
      <c r="I102" s="8" t="str">
        <f t="shared" si="4"/>
        <v>2</v>
      </c>
      <c r="J102" s="8" t="str">
        <f t="shared" si="5"/>
        <v>2</v>
      </c>
      <c r="K102" s="8">
        <f t="shared" si="6"/>
        <v>4</v>
      </c>
      <c r="L102" s="8" t="str">
        <f ca="1" t="shared" si="7"/>
        <v/>
      </c>
      <c r="M102" s="8"/>
    </row>
    <row r="103" s="4" customFormat="1" ht="20.1" customHeight="1" spans="1:13">
      <c r="A103" s="22" t="str">
        <f ca="1" t="array" ref="A103">INDEX(G:G,SMALL(IF($K$12:$K$500=2,ROW($12:$500),4^8),ROW(G92)))&amp;""</f>
        <v/>
      </c>
      <c r="B103" s="70"/>
      <c r="C103" s="23" t="str">
        <f ca="1">IF(ISERROR(VLOOKUP(A103,'[1]Z07 一般公共预算财政拨款收入支出决算表(财决07表)'!$A$10:$T$500,4,FALSE)),"",VLOOKUP(A103,'[1]Z07 一般公共预算财政拨款收入支出决算表(财决07表)'!$A$10:$T$500,4,FALSE))</f>
        <v/>
      </c>
      <c r="D103" s="97" t="str">
        <f ca="1">IF(ISERROR(VLOOKUP(A103,'[1]Z07 一般公共预算财政拨款收入支出决算表(财决07表)'!$A$10:$T$500,11,FALSE)),"",VLOOKUP(A103,'[1]Z07 一般公共预算财政拨款收入支出决算表(财决07表)'!$A$10:$T$500,11,FALSE))</f>
        <v/>
      </c>
      <c r="E103" s="97" t="str">
        <f ca="1">IF(ISERROR(VLOOKUP(A103,'[1]Z07 一般公共预算财政拨款收入支出决算表(财决07表)'!$A$10:$T$500,12,FALSE)),"",VLOOKUP(A103,'[1]Z07 一般公共预算财政拨款收入支出决算表(财决07表)'!$A$10:$T$500,12,FALSE))</f>
        <v/>
      </c>
      <c r="F103" s="97" t="str">
        <f ca="1">IF(ISERROR(VLOOKUP(A103,'[1]Z07 一般公共预算财政拨款收入支出决算表(财决07表)'!$A$10:$T$500,15,FALSE)),"",VLOOKUP(A103,'[1]Z07 一般公共预算财政拨款收入支出决算表(财决07表)'!$A$10:$T$500,15,FALSE))</f>
        <v/>
      </c>
      <c r="G103" s="8">
        <f>'[1]Z07 一般公共预算财政拨款收入支出决算表(财决07表)'!A101</f>
        <v>0</v>
      </c>
      <c r="H103" s="95">
        <f>'[1]Z07 一般公共预算财政拨款收入支出决算表(财决07表)'!$K101</f>
        <v>0</v>
      </c>
      <c r="I103" s="8" t="str">
        <f t="shared" si="4"/>
        <v>2</v>
      </c>
      <c r="J103" s="8" t="str">
        <f t="shared" si="5"/>
        <v>2</v>
      </c>
      <c r="K103" s="8">
        <f t="shared" si="6"/>
        <v>4</v>
      </c>
      <c r="L103" s="8" t="str">
        <f ca="1" t="shared" si="7"/>
        <v/>
      </c>
      <c r="M103" s="8"/>
    </row>
    <row r="104" s="4" customFormat="1" ht="20.1" customHeight="1" spans="1:13">
      <c r="A104" s="22" t="str">
        <f ca="1" t="array" ref="A104">INDEX(G:G,SMALL(IF($K$12:$K$500=2,ROW($12:$500),4^8),ROW(G93)))&amp;""</f>
        <v/>
      </c>
      <c r="B104" s="70"/>
      <c r="C104" s="23" t="str">
        <f ca="1">IF(ISERROR(VLOOKUP(A104,'[1]Z07 一般公共预算财政拨款收入支出决算表(财决07表)'!$A$10:$T$500,4,FALSE)),"",VLOOKUP(A104,'[1]Z07 一般公共预算财政拨款收入支出决算表(财决07表)'!$A$10:$T$500,4,FALSE))</f>
        <v/>
      </c>
      <c r="D104" s="97" t="str">
        <f ca="1">IF(ISERROR(VLOOKUP(A104,'[1]Z07 一般公共预算财政拨款收入支出决算表(财决07表)'!$A$10:$T$500,11,FALSE)),"",VLOOKUP(A104,'[1]Z07 一般公共预算财政拨款收入支出决算表(财决07表)'!$A$10:$T$500,11,FALSE))</f>
        <v/>
      </c>
      <c r="E104" s="97" t="str">
        <f ca="1">IF(ISERROR(VLOOKUP(A104,'[1]Z07 一般公共预算财政拨款收入支出决算表(财决07表)'!$A$10:$T$500,12,FALSE)),"",VLOOKUP(A104,'[1]Z07 一般公共预算财政拨款收入支出决算表(财决07表)'!$A$10:$T$500,12,FALSE))</f>
        <v/>
      </c>
      <c r="F104" s="97" t="str">
        <f ca="1">IF(ISERROR(VLOOKUP(A104,'[1]Z07 一般公共预算财政拨款收入支出决算表(财决07表)'!$A$10:$T$500,15,FALSE)),"",VLOOKUP(A104,'[1]Z07 一般公共预算财政拨款收入支出决算表(财决07表)'!$A$10:$T$500,15,FALSE))</f>
        <v/>
      </c>
      <c r="G104" s="8">
        <f>'[1]Z07 一般公共预算财政拨款收入支出决算表(财决07表)'!A102</f>
        <v>0</v>
      </c>
      <c r="H104" s="95">
        <f>'[1]Z07 一般公共预算财政拨款收入支出决算表(财决07表)'!$K102</f>
        <v>0</v>
      </c>
      <c r="I104" s="8" t="str">
        <f t="shared" si="4"/>
        <v>2</v>
      </c>
      <c r="J104" s="8" t="str">
        <f t="shared" si="5"/>
        <v>2</v>
      </c>
      <c r="K104" s="8">
        <f t="shared" si="6"/>
        <v>4</v>
      </c>
      <c r="L104" s="8" t="str">
        <f ca="1" t="shared" si="7"/>
        <v/>
      </c>
      <c r="M104" s="8"/>
    </row>
    <row r="105" s="4" customFormat="1" ht="20.1" customHeight="1" spans="1:13">
      <c r="A105" s="22" t="str">
        <f ca="1" t="array" ref="A105">INDEX(G:G,SMALL(IF($K$12:$K$500=2,ROW($12:$500),4^8),ROW(G94)))&amp;""</f>
        <v/>
      </c>
      <c r="B105" s="70"/>
      <c r="C105" s="23" t="str">
        <f ca="1">IF(ISERROR(VLOOKUP(A105,'[1]Z07 一般公共预算财政拨款收入支出决算表(财决07表)'!$A$10:$T$500,4,FALSE)),"",VLOOKUP(A105,'[1]Z07 一般公共预算财政拨款收入支出决算表(财决07表)'!$A$10:$T$500,4,FALSE))</f>
        <v/>
      </c>
      <c r="D105" s="97" t="str">
        <f ca="1">IF(ISERROR(VLOOKUP(A105,'[1]Z07 一般公共预算财政拨款收入支出决算表(财决07表)'!$A$10:$T$500,11,FALSE)),"",VLOOKUP(A105,'[1]Z07 一般公共预算财政拨款收入支出决算表(财决07表)'!$A$10:$T$500,11,FALSE))</f>
        <v/>
      </c>
      <c r="E105" s="97" t="str">
        <f ca="1">IF(ISERROR(VLOOKUP(A105,'[1]Z07 一般公共预算财政拨款收入支出决算表(财决07表)'!$A$10:$T$500,12,FALSE)),"",VLOOKUP(A105,'[1]Z07 一般公共预算财政拨款收入支出决算表(财决07表)'!$A$10:$T$500,12,FALSE))</f>
        <v/>
      </c>
      <c r="F105" s="97" t="str">
        <f ca="1">IF(ISERROR(VLOOKUP(A105,'[1]Z07 一般公共预算财政拨款收入支出决算表(财决07表)'!$A$10:$T$500,15,FALSE)),"",VLOOKUP(A105,'[1]Z07 一般公共预算财政拨款收入支出决算表(财决07表)'!$A$10:$T$500,15,FALSE))</f>
        <v/>
      </c>
      <c r="G105" s="8">
        <f>'[1]Z07 一般公共预算财政拨款收入支出决算表(财决07表)'!A103</f>
        <v>0</v>
      </c>
      <c r="H105" s="95">
        <f>'[1]Z07 一般公共预算财政拨款收入支出决算表(财决07表)'!$K103</f>
        <v>0</v>
      </c>
      <c r="I105" s="8" t="str">
        <f t="shared" si="4"/>
        <v>2</v>
      </c>
      <c r="J105" s="8" t="str">
        <f t="shared" si="5"/>
        <v>2</v>
      </c>
      <c r="K105" s="8">
        <f t="shared" si="6"/>
        <v>4</v>
      </c>
      <c r="L105" s="8" t="str">
        <f ca="1" t="shared" si="7"/>
        <v/>
      </c>
      <c r="M105" s="8"/>
    </row>
    <row r="106" s="4" customFormat="1" ht="20.1" customHeight="1" spans="1:13">
      <c r="A106" s="22" t="str">
        <f ca="1" t="array" ref="A106">INDEX(G:G,SMALL(IF($K$12:$K$500=2,ROW($12:$500),4^8),ROW(G95)))&amp;""</f>
        <v/>
      </c>
      <c r="B106" s="70"/>
      <c r="C106" s="23" t="str">
        <f ca="1">IF(ISERROR(VLOOKUP(A106,'[1]Z07 一般公共预算财政拨款收入支出决算表(财决07表)'!$A$10:$T$500,4,FALSE)),"",VLOOKUP(A106,'[1]Z07 一般公共预算财政拨款收入支出决算表(财决07表)'!$A$10:$T$500,4,FALSE))</f>
        <v/>
      </c>
      <c r="D106" s="97" t="str">
        <f ca="1">IF(ISERROR(VLOOKUP(A106,'[1]Z07 一般公共预算财政拨款收入支出决算表(财决07表)'!$A$10:$T$500,11,FALSE)),"",VLOOKUP(A106,'[1]Z07 一般公共预算财政拨款收入支出决算表(财决07表)'!$A$10:$T$500,11,FALSE))</f>
        <v/>
      </c>
      <c r="E106" s="97" t="str">
        <f ca="1">IF(ISERROR(VLOOKUP(A106,'[1]Z07 一般公共预算财政拨款收入支出决算表(财决07表)'!$A$10:$T$500,12,FALSE)),"",VLOOKUP(A106,'[1]Z07 一般公共预算财政拨款收入支出决算表(财决07表)'!$A$10:$T$500,12,FALSE))</f>
        <v/>
      </c>
      <c r="F106" s="97" t="str">
        <f ca="1">IF(ISERROR(VLOOKUP(A106,'[1]Z07 一般公共预算财政拨款收入支出决算表(财决07表)'!$A$10:$T$500,15,FALSE)),"",VLOOKUP(A106,'[1]Z07 一般公共预算财政拨款收入支出决算表(财决07表)'!$A$10:$T$500,15,FALSE))</f>
        <v/>
      </c>
      <c r="G106" s="8">
        <f>'[1]Z07 一般公共预算财政拨款收入支出决算表(财决07表)'!A104</f>
        <v>0</v>
      </c>
      <c r="H106" s="95">
        <f>'[1]Z07 一般公共预算财政拨款收入支出决算表(财决07表)'!$K104</f>
        <v>0</v>
      </c>
      <c r="I106" s="8" t="str">
        <f t="shared" si="4"/>
        <v>2</v>
      </c>
      <c r="J106" s="8" t="str">
        <f t="shared" si="5"/>
        <v>2</v>
      </c>
      <c r="K106" s="8">
        <f t="shared" si="6"/>
        <v>4</v>
      </c>
      <c r="L106" s="8" t="str">
        <f ca="1" t="shared" si="7"/>
        <v/>
      </c>
      <c r="M106" s="8"/>
    </row>
    <row r="107" s="4" customFormat="1" ht="20.1" customHeight="1" spans="1:13">
      <c r="A107" s="22" t="str">
        <f ca="1" t="array" ref="A107">INDEX(G:G,SMALL(IF($K$12:$K$500=2,ROW($12:$500),4^8),ROW(G96)))&amp;""</f>
        <v/>
      </c>
      <c r="B107" s="70"/>
      <c r="C107" s="23" t="str">
        <f ca="1">IF(ISERROR(VLOOKUP(A107,'[1]Z07 一般公共预算财政拨款收入支出决算表(财决07表)'!$A$10:$T$500,4,FALSE)),"",VLOOKUP(A107,'[1]Z07 一般公共预算财政拨款收入支出决算表(财决07表)'!$A$10:$T$500,4,FALSE))</f>
        <v/>
      </c>
      <c r="D107" s="97" t="str">
        <f ca="1">IF(ISERROR(VLOOKUP(A107,'[1]Z07 一般公共预算财政拨款收入支出决算表(财决07表)'!$A$10:$T$500,11,FALSE)),"",VLOOKUP(A107,'[1]Z07 一般公共预算财政拨款收入支出决算表(财决07表)'!$A$10:$T$500,11,FALSE))</f>
        <v/>
      </c>
      <c r="E107" s="97" t="str">
        <f ca="1">IF(ISERROR(VLOOKUP(A107,'[1]Z07 一般公共预算财政拨款收入支出决算表(财决07表)'!$A$10:$T$500,12,FALSE)),"",VLOOKUP(A107,'[1]Z07 一般公共预算财政拨款收入支出决算表(财决07表)'!$A$10:$T$500,12,FALSE))</f>
        <v/>
      </c>
      <c r="F107" s="97" t="str">
        <f ca="1">IF(ISERROR(VLOOKUP(A107,'[1]Z07 一般公共预算财政拨款收入支出决算表(财决07表)'!$A$10:$T$500,15,FALSE)),"",VLOOKUP(A107,'[1]Z07 一般公共预算财政拨款收入支出决算表(财决07表)'!$A$10:$T$500,15,FALSE))</f>
        <v/>
      </c>
      <c r="G107" s="8">
        <f>'[1]Z07 一般公共预算财政拨款收入支出决算表(财决07表)'!A105</f>
        <v>0</v>
      </c>
      <c r="H107" s="95">
        <f>'[1]Z07 一般公共预算财政拨款收入支出决算表(财决07表)'!$K105</f>
        <v>0</v>
      </c>
      <c r="I107" s="8" t="str">
        <f t="shared" si="4"/>
        <v>2</v>
      </c>
      <c r="J107" s="8" t="str">
        <f t="shared" si="5"/>
        <v>2</v>
      </c>
      <c r="K107" s="8">
        <f t="shared" si="6"/>
        <v>4</v>
      </c>
      <c r="L107" s="8" t="str">
        <f ca="1" t="shared" si="7"/>
        <v/>
      </c>
      <c r="M107" s="8"/>
    </row>
    <row r="108" s="4" customFormat="1" ht="20.1" customHeight="1" spans="1:13">
      <c r="A108" s="22" t="str">
        <f ca="1" t="array" ref="A108">INDEX(G:G,SMALL(IF($K$12:$K$500=2,ROW($12:$500),4^8),ROW(G97)))&amp;""</f>
        <v/>
      </c>
      <c r="B108" s="70"/>
      <c r="C108" s="23" t="str">
        <f ca="1">IF(ISERROR(VLOOKUP(A108,'[1]Z07 一般公共预算财政拨款收入支出决算表(财决07表)'!$A$10:$T$500,4,FALSE)),"",VLOOKUP(A108,'[1]Z07 一般公共预算财政拨款收入支出决算表(财决07表)'!$A$10:$T$500,4,FALSE))</f>
        <v/>
      </c>
      <c r="D108" s="97" t="str">
        <f ca="1">IF(ISERROR(VLOOKUP(A108,'[1]Z07 一般公共预算财政拨款收入支出决算表(财决07表)'!$A$10:$T$500,11,FALSE)),"",VLOOKUP(A108,'[1]Z07 一般公共预算财政拨款收入支出决算表(财决07表)'!$A$10:$T$500,11,FALSE))</f>
        <v/>
      </c>
      <c r="E108" s="97" t="str">
        <f ca="1">IF(ISERROR(VLOOKUP(A108,'[1]Z07 一般公共预算财政拨款收入支出决算表(财决07表)'!$A$10:$T$500,12,FALSE)),"",VLOOKUP(A108,'[1]Z07 一般公共预算财政拨款收入支出决算表(财决07表)'!$A$10:$T$500,12,FALSE))</f>
        <v/>
      </c>
      <c r="F108" s="97" t="str">
        <f ca="1">IF(ISERROR(VLOOKUP(A108,'[1]Z07 一般公共预算财政拨款收入支出决算表(财决07表)'!$A$10:$T$500,15,FALSE)),"",VLOOKUP(A108,'[1]Z07 一般公共预算财政拨款收入支出决算表(财决07表)'!$A$10:$T$500,15,FALSE))</f>
        <v/>
      </c>
      <c r="G108" s="8">
        <f>'[1]Z07 一般公共预算财政拨款收入支出决算表(财决07表)'!A106</f>
        <v>0</v>
      </c>
      <c r="H108" s="95">
        <f>'[1]Z07 一般公共预算财政拨款收入支出决算表(财决07表)'!$K106</f>
        <v>0</v>
      </c>
      <c r="I108" s="8" t="str">
        <f t="shared" si="4"/>
        <v>2</v>
      </c>
      <c r="J108" s="8" t="str">
        <f t="shared" si="5"/>
        <v>2</v>
      </c>
      <c r="K108" s="8">
        <f t="shared" si="6"/>
        <v>4</v>
      </c>
      <c r="L108" s="8" t="str">
        <f ca="1" t="shared" si="7"/>
        <v/>
      </c>
      <c r="M108" s="8"/>
    </row>
    <row r="109" s="4" customFormat="1" ht="20.1" customHeight="1" spans="1:13">
      <c r="A109" s="22" t="str">
        <f ca="1" t="array" ref="A109">INDEX(G:G,SMALL(IF($K$12:$K$500=2,ROW($12:$500),4^8),ROW(G98)))&amp;""</f>
        <v/>
      </c>
      <c r="B109" s="70"/>
      <c r="C109" s="23" t="str">
        <f ca="1">IF(ISERROR(VLOOKUP(A109,'[1]Z07 一般公共预算财政拨款收入支出决算表(财决07表)'!$A$10:$T$500,4,FALSE)),"",VLOOKUP(A109,'[1]Z07 一般公共预算财政拨款收入支出决算表(财决07表)'!$A$10:$T$500,4,FALSE))</f>
        <v/>
      </c>
      <c r="D109" s="97" t="str">
        <f ca="1">IF(ISERROR(VLOOKUP(A109,'[1]Z07 一般公共预算财政拨款收入支出决算表(财决07表)'!$A$10:$T$500,11,FALSE)),"",VLOOKUP(A109,'[1]Z07 一般公共预算财政拨款收入支出决算表(财决07表)'!$A$10:$T$500,11,FALSE))</f>
        <v/>
      </c>
      <c r="E109" s="97" t="str">
        <f ca="1">IF(ISERROR(VLOOKUP(A109,'[1]Z07 一般公共预算财政拨款收入支出决算表(财决07表)'!$A$10:$T$500,12,FALSE)),"",VLOOKUP(A109,'[1]Z07 一般公共预算财政拨款收入支出决算表(财决07表)'!$A$10:$T$500,12,FALSE))</f>
        <v/>
      </c>
      <c r="F109" s="97" t="str">
        <f ca="1">IF(ISERROR(VLOOKUP(A109,'[1]Z07 一般公共预算财政拨款收入支出决算表(财决07表)'!$A$10:$T$500,15,FALSE)),"",VLOOKUP(A109,'[1]Z07 一般公共预算财政拨款收入支出决算表(财决07表)'!$A$10:$T$500,15,FALSE))</f>
        <v/>
      </c>
      <c r="G109" s="8">
        <f>'[1]Z07 一般公共预算财政拨款收入支出决算表(财决07表)'!A107</f>
        <v>0</v>
      </c>
      <c r="H109" s="95">
        <f>'[1]Z07 一般公共预算财政拨款收入支出决算表(财决07表)'!$K107</f>
        <v>0</v>
      </c>
      <c r="I109" s="8" t="str">
        <f t="shared" si="4"/>
        <v>2</v>
      </c>
      <c r="J109" s="8" t="str">
        <f t="shared" si="5"/>
        <v>2</v>
      </c>
      <c r="K109" s="8">
        <f t="shared" si="6"/>
        <v>4</v>
      </c>
      <c r="L109" s="8" t="str">
        <f ca="1" t="shared" si="7"/>
        <v/>
      </c>
      <c r="M109" s="8"/>
    </row>
    <row r="110" s="4" customFormat="1" ht="20.1" customHeight="1" spans="1:13">
      <c r="A110" s="22" t="str">
        <f ca="1" t="array" ref="A110">INDEX(G:G,SMALL(IF($K$12:$K$500=2,ROW($12:$500),4^8),ROW(G99)))&amp;""</f>
        <v/>
      </c>
      <c r="B110" s="70"/>
      <c r="C110" s="23" t="str">
        <f ca="1">IF(ISERROR(VLOOKUP(A110,'[1]Z07 一般公共预算财政拨款收入支出决算表(财决07表)'!$A$10:$T$500,4,FALSE)),"",VLOOKUP(A110,'[1]Z07 一般公共预算财政拨款收入支出决算表(财决07表)'!$A$10:$T$500,4,FALSE))</f>
        <v/>
      </c>
      <c r="D110" s="97" t="str">
        <f ca="1">IF(ISERROR(VLOOKUP(A110,'[1]Z07 一般公共预算财政拨款收入支出决算表(财决07表)'!$A$10:$T$500,11,FALSE)),"",VLOOKUP(A110,'[1]Z07 一般公共预算财政拨款收入支出决算表(财决07表)'!$A$10:$T$500,11,FALSE))</f>
        <v/>
      </c>
      <c r="E110" s="97" t="str">
        <f ca="1">IF(ISERROR(VLOOKUP(A110,'[1]Z07 一般公共预算财政拨款收入支出决算表(财决07表)'!$A$10:$T$500,12,FALSE)),"",VLOOKUP(A110,'[1]Z07 一般公共预算财政拨款收入支出决算表(财决07表)'!$A$10:$T$500,12,FALSE))</f>
        <v/>
      </c>
      <c r="F110" s="97" t="str">
        <f ca="1">IF(ISERROR(VLOOKUP(A110,'[1]Z07 一般公共预算财政拨款收入支出决算表(财决07表)'!$A$10:$T$500,15,FALSE)),"",VLOOKUP(A110,'[1]Z07 一般公共预算财政拨款收入支出决算表(财决07表)'!$A$10:$T$500,15,FALSE))</f>
        <v/>
      </c>
      <c r="G110" s="8">
        <f>'[1]Z07 一般公共预算财政拨款收入支出决算表(财决07表)'!A108</f>
        <v>0</v>
      </c>
      <c r="H110" s="95">
        <f>'[1]Z07 一般公共预算财政拨款收入支出决算表(财决07表)'!$K108</f>
        <v>0</v>
      </c>
      <c r="I110" s="8" t="str">
        <f t="shared" si="4"/>
        <v>2</v>
      </c>
      <c r="J110" s="8" t="str">
        <f t="shared" si="5"/>
        <v>2</v>
      </c>
      <c r="K110" s="8">
        <f t="shared" si="6"/>
        <v>4</v>
      </c>
      <c r="L110" s="8" t="str">
        <f ca="1" t="shared" si="7"/>
        <v/>
      </c>
      <c r="M110" s="8"/>
    </row>
    <row r="111" s="4" customFormat="1" ht="20.1" customHeight="1" spans="1:13">
      <c r="A111" s="22" t="str">
        <f ca="1" t="array" ref="A111">INDEX(G:G,SMALL(IF($K$12:$K$500=2,ROW($12:$500),4^8),ROW(G100)))&amp;""</f>
        <v/>
      </c>
      <c r="B111" s="70"/>
      <c r="C111" s="23" t="str">
        <f ca="1">IF(ISERROR(VLOOKUP(A111,'[1]Z07 一般公共预算财政拨款收入支出决算表(财决07表)'!$A$10:$T$500,4,FALSE)),"",VLOOKUP(A111,'[1]Z07 一般公共预算财政拨款收入支出决算表(财决07表)'!$A$10:$T$500,4,FALSE))</f>
        <v/>
      </c>
      <c r="D111" s="97" t="str">
        <f ca="1">IF(ISERROR(VLOOKUP(A111,'[1]Z07 一般公共预算财政拨款收入支出决算表(财决07表)'!$A$10:$T$500,11,FALSE)),"",VLOOKUP(A111,'[1]Z07 一般公共预算财政拨款收入支出决算表(财决07表)'!$A$10:$T$500,11,FALSE))</f>
        <v/>
      </c>
      <c r="E111" s="97" t="str">
        <f ca="1">IF(ISERROR(VLOOKUP(A111,'[1]Z07 一般公共预算财政拨款收入支出决算表(财决07表)'!$A$10:$T$500,12,FALSE)),"",VLOOKUP(A111,'[1]Z07 一般公共预算财政拨款收入支出决算表(财决07表)'!$A$10:$T$500,12,FALSE))</f>
        <v/>
      </c>
      <c r="F111" s="97" t="str">
        <f ca="1">IF(ISERROR(VLOOKUP(A111,'[1]Z07 一般公共预算财政拨款收入支出决算表(财决07表)'!$A$10:$T$500,15,FALSE)),"",VLOOKUP(A111,'[1]Z07 一般公共预算财政拨款收入支出决算表(财决07表)'!$A$10:$T$500,15,FALSE))</f>
        <v/>
      </c>
      <c r="G111" s="8">
        <f>'[1]Z07 一般公共预算财政拨款收入支出决算表(财决07表)'!A109</f>
        <v>0</v>
      </c>
      <c r="H111" s="95">
        <f>'[1]Z07 一般公共预算财政拨款收入支出决算表(财决07表)'!$K109</f>
        <v>0</v>
      </c>
      <c r="I111" s="8" t="str">
        <f t="shared" si="4"/>
        <v>2</v>
      </c>
      <c r="J111" s="8" t="str">
        <f t="shared" si="5"/>
        <v>2</v>
      </c>
      <c r="K111" s="8">
        <f t="shared" si="6"/>
        <v>4</v>
      </c>
      <c r="L111" s="8" t="str">
        <f ca="1" t="shared" si="7"/>
        <v/>
      </c>
      <c r="M111" s="8"/>
    </row>
    <row r="112" s="4" customFormat="1" ht="20.1" customHeight="1" spans="1:13">
      <c r="A112" s="22" t="str">
        <f ca="1" t="array" ref="A112">INDEX(G:G,SMALL(IF($K$12:$K$500=2,ROW($12:$500),4^8),ROW(G101)))&amp;""</f>
        <v/>
      </c>
      <c r="B112" s="70"/>
      <c r="C112" s="23" t="str">
        <f ca="1">IF(ISERROR(VLOOKUP(A112,'[1]Z07 一般公共预算财政拨款收入支出决算表(财决07表)'!$A$10:$T$500,4,FALSE)),"",VLOOKUP(A112,'[1]Z07 一般公共预算财政拨款收入支出决算表(财决07表)'!$A$10:$T$500,4,FALSE))</f>
        <v/>
      </c>
      <c r="D112" s="97" t="str">
        <f ca="1">IF(ISERROR(VLOOKUP(A112,'[1]Z07 一般公共预算财政拨款收入支出决算表(财决07表)'!$A$10:$T$500,11,FALSE)),"",VLOOKUP(A112,'[1]Z07 一般公共预算财政拨款收入支出决算表(财决07表)'!$A$10:$T$500,11,FALSE))</f>
        <v/>
      </c>
      <c r="E112" s="97" t="str">
        <f ca="1">IF(ISERROR(VLOOKUP(A112,'[1]Z07 一般公共预算财政拨款收入支出决算表(财决07表)'!$A$10:$T$500,12,FALSE)),"",VLOOKUP(A112,'[1]Z07 一般公共预算财政拨款收入支出决算表(财决07表)'!$A$10:$T$500,12,FALSE))</f>
        <v/>
      </c>
      <c r="F112" s="97" t="str">
        <f ca="1">IF(ISERROR(VLOOKUP(A112,'[1]Z07 一般公共预算财政拨款收入支出决算表(财决07表)'!$A$10:$T$500,15,FALSE)),"",VLOOKUP(A112,'[1]Z07 一般公共预算财政拨款收入支出决算表(财决07表)'!$A$10:$T$500,15,FALSE))</f>
        <v/>
      </c>
      <c r="G112" s="8">
        <f>'[1]Z07 一般公共预算财政拨款收入支出决算表(财决07表)'!A110</f>
        <v>0</v>
      </c>
      <c r="H112" s="95">
        <f>'[1]Z07 一般公共预算财政拨款收入支出决算表(财决07表)'!$K110</f>
        <v>0</v>
      </c>
      <c r="I112" s="8" t="str">
        <f t="shared" si="4"/>
        <v>2</v>
      </c>
      <c r="J112" s="8" t="str">
        <f t="shared" si="5"/>
        <v>2</v>
      </c>
      <c r="K112" s="8">
        <f t="shared" si="6"/>
        <v>4</v>
      </c>
      <c r="L112" s="8" t="str">
        <f ca="1" t="shared" si="7"/>
        <v/>
      </c>
      <c r="M112" s="8"/>
    </row>
    <row r="113" s="4" customFormat="1" ht="20.1" customHeight="1" spans="1:13">
      <c r="A113" s="22" t="str">
        <f ca="1" t="array" ref="A113">INDEX(G:G,SMALL(IF($K$12:$K$500=2,ROW($12:$500),4^8),ROW(G102)))&amp;""</f>
        <v/>
      </c>
      <c r="B113" s="70"/>
      <c r="C113" s="23" t="str">
        <f ca="1">IF(ISERROR(VLOOKUP(A113,'[1]Z07 一般公共预算财政拨款收入支出决算表(财决07表)'!$A$10:$T$500,4,FALSE)),"",VLOOKUP(A113,'[1]Z07 一般公共预算财政拨款收入支出决算表(财决07表)'!$A$10:$T$500,4,FALSE))</f>
        <v/>
      </c>
      <c r="D113" s="97" t="str">
        <f ca="1">IF(ISERROR(VLOOKUP(A113,'[1]Z07 一般公共预算财政拨款收入支出决算表(财决07表)'!$A$10:$T$500,11,FALSE)),"",VLOOKUP(A113,'[1]Z07 一般公共预算财政拨款收入支出决算表(财决07表)'!$A$10:$T$500,11,FALSE))</f>
        <v/>
      </c>
      <c r="E113" s="97" t="str">
        <f ca="1">IF(ISERROR(VLOOKUP(A113,'[1]Z07 一般公共预算财政拨款收入支出决算表(财决07表)'!$A$10:$T$500,12,FALSE)),"",VLOOKUP(A113,'[1]Z07 一般公共预算财政拨款收入支出决算表(财决07表)'!$A$10:$T$500,12,FALSE))</f>
        <v/>
      </c>
      <c r="F113" s="97" t="str">
        <f ca="1">IF(ISERROR(VLOOKUP(A113,'[1]Z07 一般公共预算财政拨款收入支出决算表(财决07表)'!$A$10:$T$500,15,FALSE)),"",VLOOKUP(A113,'[1]Z07 一般公共预算财政拨款收入支出决算表(财决07表)'!$A$10:$T$500,15,FALSE))</f>
        <v/>
      </c>
      <c r="G113" s="8">
        <f>'[1]Z07 一般公共预算财政拨款收入支出决算表(财决07表)'!A111</f>
        <v>0</v>
      </c>
      <c r="H113" s="95">
        <f>'[1]Z07 一般公共预算财政拨款收入支出决算表(财决07表)'!$K111</f>
        <v>0</v>
      </c>
      <c r="I113" s="8" t="str">
        <f t="shared" si="4"/>
        <v>2</v>
      </c>
      <c r="J113" s="8" t="str">
        <f t="shared" si="5"/>
        <v>2</v>
      </c>
      <c r="K113" s="8">
        <f t="shared" si="6"/>
        <v>4</v>
      </c>
      <c r="L113" s="8" t="str">
        <f ca="1" t="shared" si="7"/>
        <v/>
      </c>
      <c r="M113" s="8"/>
    </row>
    <row r="114" s="4" customFormat="1" ht="20.1" customHeight="1" spans="1:13">
      <c r="A114" s="22" t="str">
        <f ca="1" t="array" ref="A114">INDEX(G:G,SMALL(IF($K$12:$K$500=2,ROW($12:$500),4^8),ROW(G103)))&amp;""</f>
        <v/>
      </c>
      <c r="B114" s="70"/>
      <c r="C114" s="23" t="str">
        <f ca="1">IF(ISERROR(VLOOKUP(A114,'[1]Z07 一般公共预算财政拨款收入支出决算表(财决07表)'!$A$10:$T$500,4,FALSE)),"",VLOOKUP(A114,'[1]Z07 一般公共预算财政拨款收入支出决算表(财决07表)'!$A$10:$T$500,4,FALSE))</f>
        <v/>
      </c>
      <c r="D114" s="97" t="str">
        <f ca="1">IF(ISERROR(VLOOKUP(A114,'[1]Z07 一般公共预算财政拨款收入支出决算表(财决07表)'!$A$10:$T$500,11,FALSE)),"",VLOOKUP(A114,'[1]Z07 一般公共预算财政拨款收入支出决算表(财决07表)'!$A$10:$T$500,11,FALSE))</f>
        <v/>
      </c>
      <c r="E114" s="97" t="str">
        <f ca="1">IF(ISERROR(VLOOKUP(A114,'[1]Z07 一般公共预算财政拨款收入支出决算表(财决07表)'!$A$10:$T$500,12,FALSE)),"",VLOOKUP(A114,'[1]Z07 一般公共预算财政拨款收入支出决算表(财决07表)'!$A$10:$T$500,12,FALSE))</f>
        <v/>
      </c>
      <c r="F114" s="97" t="str">
        <f ca="1">IF(ISERROR(VLOOKUP(A114,'[1]Z07 一般公共预算财政拨款收入支出决算表(财决07表)'!$A$10:$T$500,15,FALSE)),"",VLOOKUP(A114,'[1]Z07 一般公共预算财政拨款收入支出决算表(财决07表)'!$A$10:$T$500,15,FALSE))</f>
        <v/>
      </c>
      <c r="G114" s="8">
        <f>'[1]Z07 一般公共预算财政拨款收入支出决算表(财决07表)'!A112</f>
        <v>0</v>
      </c>
      <c r="H114" s="95">
        <f>'[1]Z07 一般公共预算财政拨款收入支出决算表(财决07表)'!$K112</f>
        <v>0</v>
      </c>
      <c r="I114" s="8" t="str">
        <f t="shared" si="4"/>
        <v>2</v>
      </c>
      <c r="J114" s="8" t="str">
        <f t="shared" si="5"/>
        <v>2</v>
      </c>
      <c r="K114" s="8">
        <f t="shared" si="6"/>
        <v>4</v>
      </c>
      <c r="L114" s="8" t="str">
        <f ca="1" t="shared" si="7"/>
        <v/>
      </c>
      <c r="M114" s="8"/>
    </row>
    <row r="115" s="4" customFormat="1" ht="20.1" customHeight="1" spans="1:13">
      <c r="A115" s="22" t="str">
        <f ca="1" t="array" ref="A115">INDEX(G:G,SMALL(IF($K$12:$K$500=2,ROW($12:$500),4^8),ROW(G104)))&amp;""</f>
        <v/>
      </c>
      <c r="B115" s="70"/>
      <c r="C115" s="23" t="str">
        <f ca="1">IF(ISERROR(VLOOKUP(A115,'[1]Z07 一般公共预算财政拨款收入支出决算表(财决07表)'!$A$10:$T$500,4,FALSE)),"",VLOOKUP(A115,'[1]Z07 一般公共预算财政拨款收入支出决算表(财决07表)'!$A$10:$T$500,4,FALSE))</f>
        <v/>
      </c>
      <c r="D115" s="97" t="str">
        <f ca="1">IF(ISERROR(VLOOKUP(A115,'[1]Z07 一般公共预算财政拨款收入支出决算表(财决07表)'!$A$10:$T$500,11,FALSE)),"",VLOOKUP(A115,'[1]Z07 一般公共预算财政拨款收入支出决算表(财决07表)'!$A$10:$T$500,11,FALSE))</f>
        <v/>
      </c>
      <c r="E115" s="97" t="str">
        <f ca="1">IF(ISERROR(VLOOKUP(A115,'[1]Z07 一般公共预算财政拨款收入支出决算表(财决07表)'!$A$10:$T$500,12,FALSE)),"",VLOOKUP(A115,'[1]Z07 一般公共预算财政拨款收入支出决算表(财决07表)'!$A$10:$T$500,12,FALSE))</f>
        <v/>
      </c>
      <c r="F115" s="97" t="str">
        <f ca="1">IF(ISERROR(VLOOKUP(A115,'[1]Z07 一般公共预算财政拨款收入支出决算表(财决07表)'!$A$10:$T$500,15,FALSE)),"",VLOOKUP(A115,'[1]Z07 一般公共预算财政拨款收入支出决算表(财决07表)'!$A$10:$T$500,15,FALSE))</f>
        <v/>
      </c>
      <c r="G115" s="8">
        <f>'[1]Z07 一般公共预算财政拨款收入支出决算表(财决07表)'!A113</f>
        <v>0</v>
      </c>
      <c r="H115" s="95">
        <f>'[1]Z07 一般公共预算财政拨款收入支出决算表(财决07表)'!$K113</f>
        <v>0</v>
      </c>
      <c r="I115" s="8" t="str">
        <f t="shared" si="4"/>
        <v>2</v>
      </c>
      <c r="J115" s="8" t="str">
        <f t="shared" si="5"/>
        <v>2</v>
      </c>
      <c r="K115" s="8">
        <f t="shared" si="6"/>
        <v>4</v>
      </c>
      <c r="L115" s="8" t="str">
        <f ca="1" t="shared" si="7"/>
        <v/>
      </c>
      <c r="M115" s="8"/>
    </row>
    <row r="116" s="4" customFormat="1" ht="20.1" customHeight="1" spans="1:13">
      <c r="A116" s="22" t="str">
        <f ca="1" t="array" ref="A116">INDEX(G:G,SMALL(IF($K$12:$K$500=2,ROW($12:$500),4^8),ROW(G105)))&amp;""</f>
        <v/>
      </c>
      <c r="B116" s="70"/>
      <c r="C116" s="23" t="str">
        <f ca="1">IF(ISERROR(VLOOKUP(A116,'[1]Z07 一般公共预算财政拨款收入支出决算表(财决07表)'!$A$10:$T$500,4,FALSE)),"",VLOOKUP(A116,'[1]Z07 一般公共预算财政拨款收入支出决算表(财决07表)'!$A$10:$T$500,4,FALSE))</f>
        <v/>
      </c>
      <c r="D116" s="97" t="str">
        <f ca="1">IF(ISERROR(VLOOKUP(A116,'[1]Z07 一般公共预算财政拨款收入支出决算表(财决07表)'!$A$10:$T$500,11,FALSE)),"",VLOOKUP(A116,'[1]Z07 一般公共预算财政拨款收入支出决算表(财决07表)'!$A$10:$T$500,11,FALSE))</f>
        <v/>
      </c>
      <c r="E116" s="97" t="str">
        <f ca="1">IF(ISERROR(VLOOKUP(A116,'[1]Z07 一般公共预算财政拨款收入支出决算表(财决07表)'!$A$10:$T$500,12,FALSE)),"",VLOOKUP(A116,'[1]Z07 一般公共预算财政拨款收入支出决算表(财决07表)'!$A$10:$T$500,12,FALSE))</f>
        <v/>
      </c>
      <c r="F116" s="97" t="str">
        <f ca="1">IF(ISERROR(VLOOKUP(A116,'[1]Z07 一般公共预算财政拨款收入支出决算表(财决07表)'!$A$10:$T$500,15,FALSE)),"",VLOOKUP(A116,'[1]Z07 一般公共预算财政拨款收入支出决算表(财决07表)'!$A$10:$T$500,15,FALSE))</f>
        <v/>
      </c>
      <c r="G116" s="8">
        <f>'[1]Z07 一般公共预算财政拨款收入支出决算表(财决07表)'!A114</f>
        <v>0</v>
      </c>
      <c r="H116" s="95">
        <f>'[1]Z07 一般公共预算财政拨款收入支出决算表(财决07表)'!$K114</f>
        <v>0</v>
      </c>
      <c r="I116" s="8" t="str">
        <f t="shared" si="4"/>
        <v>2</v>
      </c>
      <c r="J116" s="8" t="str">
        <f t="shared" si="5"/>
        <v>2</v>
      </c>
      <c r="K116" s="8">
        <f t="shared" si="6"/>
        <v>4</v>
      </c>
      <c r="L116" s="8" t="str">
        <f ca="1" t="shared" si="7"/>
        <v/>
      </c>
      <c r="M116" s="8"/>
    </row>
    <row r="117" s="4" customFormat="1" ht="20.1" customHeight="1" spans="1:13">
      <c r="A117" s="22" t="str">
        <f ca="1" t="array" ref="A117">INDEX(G:G,SMALL(IF($K$12:$K$500=2,ROW($12:$500),4^8),ROW(G106)))&amp;""</f>
        <v/>
      </c>
      <c r="B117" s="70"/>
      <c r="C117" s="23" t="str">
        <f ca="1">IF(ISERROR(VLOOKUP(A117,'[1]Z07 一般公共预算财政拨款收入支出决算表(财决07表)'!$A$10:$T$500,4,FALSE)),"",VLOOKUP(A117,'[1]Z07 一般公共预算财政拨款收入支出决算表(财决07表)'!$A$10:$T$500,4,FALSE))</f>
        <v/>
      </c>
      <c r="D117" s="97" t="str">
        <f ca="1">IF(ISERROR(VLOOKUP(A117,'[1]Z07 一般公共预算财政拨款收入支出决算表(财决07表)'!$A$10:$T$500,11,FALSE)),"",VLOOKUP(A117,'[1]Z07 一般公共预算财政拨款收入支出决算表(财决07表)'!$A$10:$T$500,11,FALSE))</f>
        <v/>
      </c>
      <c r="E117" s="97" t="str">
        <f ca="1">IF(ISERROR(VLOOKUP(A117,'[1]Z07 一般公共预算财政拨款收入支出决算表(财决07表)'!$A$10:$T$500,12,FALSE)),"",VLOOKUP(A117,'[1]Z07 一般公共预算财政拨款收入支出决算表(财决07表)'!$A$10:$T$500,12,FALSE))</f>
        <v/>
      </c>
      <c r="F117" s="97" t="str">
        <f ca="1">IF(ISERROR(VLOOKUP(A117,'[1]Z07 一般公共预算财政拨款收入支出决算表(财决07表)'!$A$10:$T$500,15,FALSE)),"",VLOOKUP(A117,'[1]Z07 一般公共预算财政拨款收入支出决算表(财决07表)'!$A$10:$T$500,15,FALSE))</f>
        <v/>
      </c>
      <c r="G117" s="8">
        <f>'[1]Z07 一般公共预算财政拨款收入支出决算表(财决07表)'!A115</f>
        <v>0</v>
      </c>
      <c r="H117" s="95">
        <f>'[1]Z07 一般公共预算财政拨款收入支出决算表(财决07表)'!$K115</f>
        <v>0</v>
      </c>
      <c r="I117" s="8" t="str">
        <f t="shared" si="4"/>
        <v>2</v>
      </c>
      <c r="J117" s="8" t="str">
        <f t="shared" si="5"/>
        <v>2</v>
      </c>
      <c r="K117" s="8">
        <f t="shared" si="6"/>
        <v>4</v>
      </c>
      <c r="L117" s="8" t="str">
        <f ca="1" t="shared" si="7"/>
        <v/>
      </c>
      <c r="M117" s="8"/>
    </row>
    <row r="118" s="4" customFormat="1" ht="20.1" customHeight="1" spans="1:13">
      <c r="A118" s="22" t="str">
        <f ca="1" t="array" ref="A118">INDEX(G:G,SMALL(IF($K$12:$K$500=2,ROW($12:$500),4^8),ROW(G107)))&amp;""</f>
        <v/>
      </c>
      <c r="B118" s="70"/>
      <c r="C118" s="23" t="str">
        <f ca="1">IF(ISERROR(VLOOKUP(A118,'[1]Z07 一般公共预算财政拨款收入支出决算表(财决07表)'!$A$10:$T$500,4,FALSE)),"",VLOOKUP(A118,'[1]Z07 一般公共预算财政拨款收入支出决算表(财决07表)'!$A$10:$T$500,4,FALSE))</f>
        <v/>
      </c>
      <c r="D118" s="97" t="str">
        <f ca="1">IF(ISERROR(VLOOKUP(A118,'[1]Z07 一般公共预算财政拨款收入支出决算表(财决07表)'!$A$10:$T$500,11,FALSE)),"",VLOOKUP(A118,'[1]Z07 一般公共预算财政拨款收入支出决算表(财决07表)'!$A$10:$T$500,11,FALSE))</f>
        <v/>
      </c>
      <c r="E118" s="97" t="str">
        <f ca="1">IF(ISERROR(VLOOKUP(A118,'[1]Z07 一般公共预算财政拨款收入支出决算表(财决07表)'!$A$10:$T$500,12,FALSE)),"",VLOOKUP(A118,'[1]Z07 一般公共预算财政拨款收入支出决算表(财决07表)'!$A$10:$T$500,12,FALSE))</f>
        <v/>
      </c>
      <c r="F118" s="97" t="str">
        <f ca="1">IF(ISERROR(VLOOKUP(A118,'[1]Z07 一般公共预算财政拨款收入支出决算表(财决07表)'!$A$10:$T$500,15,FALSE)),"",VLOOKUP(A118,'[1]Z07 一般公共预算财政拨款收入支出决算表(财决07表)'!$A$10:$T$500,15,FALSE))</f>
        <v/>
      </c>
      <c r="G118" s="8">
        <f>'[1]Z07 一般公共预算财政拨款收入支出决算表(财决07表)'!A116</f>
        <v>0</v>
      </c>
      <c r="H118" s="95">
        <f>'[1]Z07 一般公共预算财政拨款收入支出决算表(财决07表)'!$K116</f>
        <v>0</v>
      </c>
      <c r="I118" s="8" t="str">
        <f t="shared" si="4"/>
        <v>2</v>
      </c>
      <c r="J118" s="8" t="str">
        <f t="shared" si="5"/>
        <v>2</v>
      </c>
      <c r="K118" s="8">
        <f t="shared" si="6"/>
        <v>4</v>
      </c>
      <c r="L118" s="8" t="str">
        <f ca="1" t="shared" si="7"/>
        <v/>
      </c>
      <c r="M118" s="8"/>
    </row>
    <row r="119" s="4" customFormat="1" ht="20.1" customHeight="1" spans="1:13">
      <c r="A119" s="22" t="str">
        <f ca="1" t="array" ref="A119">INDEX(G:G,SMALL(IF($K$12:$K$500=2,ROW($12:$500),4^8),ROW(G108)))&amp;""</f>
        <v/>
      </c>
      <c r="B119" s="70"/>
      <c r="C119" s="23" t="str">
        <f ca="1">IF(ISERROR(VLOOKUP(A119,'[1]Z07 一般公共预算财政拨款收入支出决算表(财决07表)'!$A$10:$T$500,4,FALSE)),"",VLOOKUP(A119,'[1]Z07 一般公共预算财政拨款收入支出决算表(财决07表)'!$A$10:$T$500,4,FALSE))</f>
        <v/>
      </c>
      <c r="D119" s="97" t="str">
        <f ca="1">IF(ISERROR(VLOOKUP(A119,'[1]Z07 一般公共预算财政拨款收入支出决算表(财决07表)'!$A$10:$T$500,11,FALSE)),"",VLOOKUP(A119,'[1]Z07 一般公共预算财政拨款收入支出决算表(财决07表)'!$A$10:$T$500,11,FALSE))</f>
        <v/>
      </c>
      <c r="E119" s="97" t="str">
        <f ca="1">IF(ISERROR(VLOOKUP(A119,'[1]Z07 一般公共预算财政拨款收入支出决算表(财决07表)'!$A$10:$T$500,12,FALSE)),"",VLOOKUP(A119,'[1]Z07 一般公共预算财政拨款收入支出决算表(财决07表)'!$A$10:$T$500,12,FALSE))</f>
        <v/>
      </c>
      <c r="F119" s="97" t="str">
        <f ca="1">IF(ISERROR(VLOOKUP(A119,'[1]Z07 一般公共预算财政拨款收入支出决算表(财决07表)'!$A$10:$T$500,15,FALSE)),"",VLOOKUP(A119,'[1]Z07 一般公共预算财政拨款收入支出决算表(财决07表)'!$A$10:$T$500,15,FALSE))</f>
        <v/>
      </c>
      <c r="G119" s="8">
        <f>'[1]Z07 一般公共预算财政拨款收入支出决算表(财决07表)'!A117</f>
        <v>0</v>
      </c>
      <c r="H119" s="95">
        <f>'[1]Z07 一般公共预算财政拨款收入支出决算表(财决07表)'!$K117</f>
        <v>0</v>
      </c>
      <c r="I119" s="8" t="str">
        <f t="shared" si="4"/>
        <v>2</v>
      </c>
      <c r="J119" s="8" t="str">
        <f t="shared" si="5"/>
        <v>2</v>
      </c>
      <c r="K119" s="8">
        <f t="shared" si="6"/>
        <v>4</v>
      </c>
      <c r="L119" s="8" t="str">
        <f ca="1" t="shared" si="7"/>
        <v/>
      </c>
      <c r="M119" s="8"/>
    </row>
    <row r="120" s="4" customFormat="1" ht="20.1" customHeight="1" spans="1:13">
      <c r="A120" s="22" t="str">
        <f ca="1" t="array" ref="A120">INDEX(G:G,SMALL(IF($K$12:$K$500=2,ROW($12:$500),4^8),ROW(G109)))&amp;""</f>
        <v/>
      </c>
      <c r="B120" s="70"/>
      <c r="C120" s="23" t="str">
        <f ca="1">IF(ISERROR(VLOOKUP(A120,'[1]Z07 一般公共预算财政拨款收入支出决算表(财决07表)'!$A$10:$T$500,4,FALSE)),"",VLOOKUP(A120,'[1]Z07 一般公共预算财政拨款收入支出决算表(财决07表)'!$A$10:$T$500,4,FALSE))</f>
        <v/>
      </c>
      <c r="D120" s="97" t="str">
        <f ca="1">IF(ISERROR(VLOOKUP(A120,'[1]Z07 一般公共预算财政拨款收入支出决算表(财决07表)'!$A$10:$T$500,11,FALSE)),"",VLOOKUP(A120,'[1]Z07 一般公共预算财政拨款收入支出决算表(财决07表)'!$A$10:$T$500,11,FALSE))</f>
        <v/>
      </c>
      <c r="E120" s="97" t="str">
        <f ca="1">IF(ISERROR(VLOOKUP(A120,'[1]Z07 一般公共预算财政拨款收入支出决算表(财决07表)'!$A$10:$T$500,12,FALSE)),"",VLOOKUP(A120,'[1]Z07 一般公共预算财政拨款收入支出决算表(财决07表)'!$A$10:$T$500,12,FALSE))</f>
        <v/>
      </c>
      <c r="F120" s="97" t="str">
        <f ca="1">IF(ISERROR(VLOOKUP(A120,'[1]Z07 一般公共预算财政拨款收入支出决算表(财决07表)'!$A$10:$T$500,15,FALSE)),"",VLOOKUP(A120,'[1]Z07 一般公共预算财政拨款收入支出决算表(财决07表)'!$A$10:$T$500,15,FALSE))</f>
        <v/>
      </c>
      <c r="G120" s="8">
        <f>'[1]Z07 一般公共预算财政拨款收入支出决算表(财决07表)'!A118</f>
        <v>0</v>
      </c>
      <c r="H120" s="95">
        <f>'[1]Z07 一般公共预算财政拨款收入支出决算表(财决07表)'!$K118</f>
        <v>0</v>
      </c>
      <c r="I120" s="8" t="str">
        <f t="shared" si="4"/>
        <v>2</v>
      </c>
      <c r="J120" s="8" t="str">
        <f t="shared" si="5"/>
        <v>2</v>
      </c>
      <c r="K120" s="8">
        <f t="shared" si="6"/>
        <v>4</v>
      </c>
      <c r="L120" s="8" t="str">
        <f ca="1" t="shared" si="7"/>
        <v/>
      </c>
      <c r="M120" s="8"/>
    </row>
    <row r="121" s="4" customFormat="1" ht="20.1" customHeight="1" spans="1:13">
      <c r="A121" s="22" t="str">
        <f ca="1" t="array" ref="A121">INDEX(G:G,SMALL(IF($K$12:$K$500=2,ROW($12:$500),4^8),ROW(G110)))&amp;""</f>
        <v/>
      </c>
      <c r="B121" s="70"/>
      <c r="C121" s="23" t="str">
        <f ca="1">IF(ISERROR(VLOOKUP(A121,'[1]Z07 一般公共预算财政拨款收入支出决算表(财决07表)'!$A$10:$T$500,4,FALSE)),"",VLOOKUP(A121,'[1]Z07 一般公共预算财政拨款收入支出决算表(财决07表)'!$A$10:$T$500,4,FALSE))</f>
        <v/>
      </c>
      <c r="D121" s="97" t="str">
        <f ca="1">IF(ISERROR(VLOOKUP(A121,'[1]Z07 一般公共预算财政拨款收入支出决算表(财决07表)'!$A$10:$T$500,11,FALSE)),"",VLOOKUP(A121,'[1]Z07 一般公共预算财政拨款收入支出决算表(财决07表)'!$A$10:$T$500,11,FALSE))</f>
        <v/>
      </c>
      <c r="E121" s="97" t="str">
        <f ca="1">IF(ISERROR(VLOOKUP(A121,'[1]Z07 一般公共预算财政拨款收入支出决算表(财决07表)'!$A$10:$T$500,12,FALSE)),"",VLOOKUP(A121,'[1]Z07 一般公共预算财政拨款收入支出决算表(财决07表)'!$A$10:$T$500,12,FALSE))</f>
        <v/>
      </c>
      <c r="F121" s="97" t="str">
        <f ca="1">IF(ISERROR(VLOOKUP(A121,'[1]Z07 一般公共预算财政拨款收入支出决算表(财决07表)'!$A$10:$T$500,15,FALSE)),"",VLOOKUP(A121,'[1]Z07 一般公共预算财政拨款收入支出决算表(财决07表)'!$A$10:$T$500,15,FALSE))</f>
        <v/>
      </c>
      <c r="G121" s="8">
        <f>'[1]Z07 一般公共预算财政拨款收入支出决算表(财决07表)'!A119</f>
        <v>0</v>
      </c>
      <c r="H121" s="95">
        <f>'[1]Z07 一般公共预算财政拨款收入支出决算表(财决07表)'!$K119</f>
        <v>0</v>
      </c>
      <c r="I121" s="8" t="str">
        <f t="shared" si="4"/>
        <v>2</v>
      </c>
      <c r="J121" s="8" t="str">
        <f t="shared" si="5"/>
        <v>2</v>
      </c>
      <c r="K121" s="8">
        <f t="shared" si="6"/>
        <v>4</v>
      </c>
      <c r="L121" s="8" t="str">
        <f ca="1" t="shared" si="7"/>
        <v/>
      </c>
      <c r="M121" s="8"/>
    </row>
    <row r="122" s="4" customFormat="1" ht="20.1" customHeight="1" spans="1:13">
      <c r="A122" s="22" t="str">
        <f ca="1" t="array" ref="A122">INDEX(G:G,SMALL(IF($K$12:$K$500=2,ROW($12:$500),4^8),ROW(G111)))&amp;""</f>
        <v/>
      </c>
      <c r="B122" s="70"/>
      <c r="C122" s="23" t="str">
        <f ca="1">IF(ISERROR(VLOOKUP(A122,'[1]Z07 一般公共预算财政拨款收入支出决算表(财决07表)'!$A$10:$T$500,4,FALSE)),"",VLOOKUP(A122,'[1]Z07 一般公共预算财政拨款收入支出决算表(财决07表)'!$A$10:$T$500,4,FALSE))</f>
        <v/>
      </c>
      <c r="D122" s="97" t="str">
        <f ca="1">IF(ISERROR(VLOOKUP(A122,'[1]Z07 一般公共预算财政拨款收入支出决算表(财决07表)'!$A$10:$T$500,11,FALSE)),"",VLOOKUP(A122,'[1]Z07 一般公共预算财政拨款收入支出决算表(财决07表)'!$A$10:$T$500,11,FALSE))</f>
        <v/>
      </c>
      <c r="E122" s="97" t="str">
        <f ca="1">IF(ISERROR(VLOOKUP(A122,'[1]Z07 一般公共预算财政拨款收入支出决算表(财决07表)'!$A$10:$T$500,12,FALSE)),"",VLOOKUP(A122,'[1]Z07 一般公共预算财政拨款收入支出决算表(财决07表)'!$A$10:$T$500,12,FALSE))</f>
        <v/>
      </c>
      <c r="F122" s="97" t="str">
        <f ca="1">IF(ISERROR(VLOOKUP(A122,'[1]Z07 一般公共预算财政拨款收入支出决算表(财决07表)'!$A$10:$T$500,15,FALSE)),"",VLOOKUP(A122,'[1]Z07 一般公共预算财政拨款收入支出决算表(财决07表)'!$A$10:$T$500,15,FALSE))</f>
        <v/>
      </c>
      <c r="G122" s="8">
        <f>'[1]Z07 一般公共预算财政拨款收入支出决算表(财决07表)'!A120</f>
        <v>0</v>
      </c>
      <c r="H122" s="95">
        <f>'[1]Z07 一般公共预算财政拨款收入支出决算表(财决07表)'!$K120</f>
        <v>0</v>
      </c>
      <c r="I122" s="8" t="str">
        <f t="shared" si="4"/>
        <v>2</v>
      </c>
      <c r="J122" s="8" t="str">
        <f t="shared" si="5"/>
        <v>2</v>
      </c>
      <c r="K122" s="8">
        <f t="shared" si="6"/>
        <v>4</v>
      </c>
      <c r="L122" s="8" t="str">
        <f ca="1" t="shared" si="7"/>
        <v/>
      </c>
      <c r="M122" s="8"/>
    </row>
    <row r="123" s="4" customFormat="1" ht="20.1" customHeight="1" spans="1:13">
      <c r="A123" s="22" t="str">
        <f ca="1" t="array" ref="A123">INDEX(G:G,SMALL(IF($K$12:$K$500=2,ROW($12:$500),4^8),ROW(G112)))&amp;""</f>
        <v/>
      </c>
      <c r="B123" s="70"/>
      <c r="C123" s="23" t="str">
        <f ca="1">IF(ISERROR(VLOOKUP(A123,'[1]Z07 一般公共预算财政拨款收入支出决算表(财决07表)'!$A$10:$T$500,4,FALSE)),"",VLOOKUP(A123,'[1]Z07 一般公共预算财政拨款收入支出决算表(财决07表)'!$A$10:$T$500,4,FALSE))</f>
        <v/>
      </c>
      <c r="D123" s="97" t="str">
        <f ca="1">IF(ISERROR(VLOOKUP(A123,'[1]Z07 一般公共预算财政拨款收入支出决算表(财决07表)'!$A$10:$T$500,11,FALSE)),"",VLOOKUP(A123,'[1]Z07 一般公共预算财政拨款收入支出决算表(财决07表)'!$A$10:$T$500,11,FALSE))</f>
        <v/>
      </c>
      <c r="E123" s="97" t="str">
        <f ca="1">IF(ISERROR(VLOOKUP(A123,'[1]Z07 一般公共预算财政拨款收入支出决算表(财决07表)'!$A$10:$T$500,12,FALSE)),"",VLOOKUP(A123,'[1]Z07 一般公共预算财政拨款收入支出决算表(财决07表)'!$A$10:$T$500,12,FALSE))</f>
        <v/>
      </c>
      <c r="F123" s="97" t="str">
        <f ca="1">IF(ISERROR(VLOOKUP(A123,'[1]Z07 一般公共预算财政拨款收入支出决算表(财决07表)'!$A$10:$T$500,15,FALSE)),"",VLOOKUP(A123,'[1]Z07 一般公共预算财政拨款收入支出决算表(财决07表)'!$A$10:$T$500,15,FALSE))</f>
        <v/>
      </c>
      <c r="G123" s="8">
        <f>'[1]Z07 一般公共预算财政拨款收入支出决算表(财决07表)'!A121</f>
        <v>0</v>
      </c>
      <c r="H123" s="95">
        <f>'[1]Z07 一般公共预算财政拨款收入支出决算表(财决07表)'!$K121</f>
        <v>0</v>
      </c>
      <c r="I123" s="8" t="str">
        <f t="shared" si="4"/>
        <v>2</v>
      </c>
      <c r="J123" s="8" t="str">
        <f t="shared" si="5"/>
        <v>2</v>
      </c>
      <c r="K123" s="8">
        <f t="shared" si="6"/>
        <v>4</v>
      </c>
      <c r="L123" s="8" t="str">
        <f ca="1" t="shared" si="7"/>
        <v/>
      </c>
      <c r="M123" s="8"/>
    </row>
    <row r="124" s="4" customFormat="1" ht="20.1" customHeight="1" spans="1:13">
      <c r="A124" s="22" t="str">
        <f ca="1" t="array" ref="A124">INDEX(G:G,SMALL(IF($K$12:$K$500=2,ROW($12:$500),4^8),ROW(G113)))&amp;""</f>
        <v/>
      </c>
      <c r="B124" s="70"/>
      <c r="C124" s="23" t="str">
        <f ca="1">IF(ISERROR(VLOOKUP(A124,'[1]Z07 一般公共预算财政拨款收入支出决算表(财决07表)'!$A$10:$T$500,4,FALSE)),"",VLOOKUP(A124,'[1]Z07 一般公共预算财政拨款收入支出决算表(财决07表)'!$A$10:$T$500,4,FALSE))</f>
        <v/>
      </c>
      <c r="D124" s="97" t="str">
        <f ca="1">IF(ISERROR(VLOOKUP(A124,'[1]Z07 一般公共预算财政拨款收入支出决算表(财决07表)'!$A$10:$T$500,11,FALSE)),"",VLOOKUP(A124,'[1]Z07 一般公共预算财政拨款收入支出决算表(财决07表)'!$A$10:$T$500,11,FALSE))</f>
        <v/>
      </c>
      <c r="E124" s="97" t="str">
        <f ca="1">IF(ISERROR(VLOOKUP(A124,'[1]Z07 一般公共预算财政拨款收入支出决算表(财决07表)'!$A$10:$T$500,12,FALSE)),"",VLOOKUP(A124,'[1]Z07 一般公共预算财政拨款收入支出决算表(财决07表)'!$A$10:$T$500,12,FALSE))</f>
        <v/>
      </c>
      <c r="F124" s="97" t="str">
        <f ca="1">IF(ISERROR(VLOOKUP(A124,'[1]Z07 一般公共预算财政拨款收入支出决算表(财决07表)'!$A$10:$T$500,15,FALSE)),"",VLOOKUP(A124,'[1]Z07 一般公共预算财政拨款收入支出决算表(财决07表)'!$A$10:$T$500,15,FALSE))</f>
        <v/>
      </c>
      <c r="G124" s="8">
        <f>'[1]Z07 一般公共预算财政拨款收入支出决算表(财决07表)'!A122</f>
        <v>0</v>
      </c>
      <c r="H124" s="95">
        <f>'[1]Z07 一般公共预算财政拨款收入支出决算表(财决07表)'!$K122</f>
        <v>0</v>
      </c>
      <c r="I124" s="8" t="str">
        <f t="shared" si="4"/>
        <v>2</v>
      </c>
      <c r="J124" s="8" t="str">
        <f t="shared" si="5"/>
        <v>2</v>
      </c>
      <c r="K124" s="8">
        <f t="shared" si="6"/>
        <v>4</v>
      </c>
      <c r="L124" s="8" t="str">
        <f ca="1" t="shared" si="7"/>
        <v/>
      </c>
      <c r="M124" s="8"/>
    </row>
    <row r="125" s="4" customFormat="1" ht="20.1" customHeight="1" spans="1:13">
      <c r="A125" s="22" t="str">
        <f ca="1" t="array" ref="A125">INDEX(G:G,SMALL(IF($K$12:$K$500=2,ROW($12:$500),4^8),ROW(G114)))&amp;""</f>
        <v/>
      </c>
      <c r="B125" s="70"/>
      <c r="C125" s="23" t="str">
        <f ca="1">IF(ISERROR(VLOOKUP(A125,'[1]Z07 一般公共预算财政拨款收入支出决算表(财决07表)'!$A$10:$T$500,4,FALSE)),"",VLOOKUP(A125,'[1]Z07 一般公共预算财政拨款收入支出决算表(财决07表)'!$A$10:$T$500,4,FALSE))</f>
        <v/>
      </c>
      <c r="D125" s="97" t="str">
        <f ca="1">IF(ISERROR(VLOOKUP(A125,'[1]Z07 一般公共预算财政拨款收入支出决算表(财决07表)'!$A$10:$T$500,11,FALSE)),"",VLOOKUP(A125,'[1]Z07 一般公共预算财政拨款收入支出决算表(财决07表)'!$A$10:$T$500,11,FALSE))</f>
        <v/>
      </c>
      <c r="E125" s="97" t="str">
        <f ca="1">IF(ISERROR(VLOOKUP(A125,'[1]Z07 一般公共预算财政拨款收入支出决算表(财决07表)'!$A$10:$T$500,12,FALSE)),"",VLOOKUP(A125,'[1]Z07 一般公共预算财政拨款收入支出决算表(财决07表)'!$A$10:$T$500,12,FALSE))</f>
        <v/>
      </c>
      <c r="F125" s="97" t="str">
        <f ca="1">IF(ISERROR(VLOOKUP(A125,'[1]Z07 一般公共预算财政拨款收入支出决算表(财决07表)'!$A$10:$T$500,15,FALSE)),"",VLOOKUP(A125,'[1]Z07 一般公共预算财政拨款收入支出决算表(财决07表)'!$A$10:$T$500,15,FALSE))</f>
        <v/>
      </c>
      <c r="G125" s="8">
        <f>'[1]Z07 一般公共预算财政拨款收入支出决算表(财决07表)'!A123</f>
        <v>0</v>
      </c>
      <c r="H125" s="95">
        <f>'[1]Z07 一般公共预算财政拨款收入支出决算表(财决07表)'!$K123</f>
        <v>0</v>
      </c>
      <c r="I125" s="8" t="str">
        <f t="shared" si="4"/>
        <v>2</v>
      </c>
      <c r="J125" s="8" t="str">
        <f t="shared" si="5"/>
        <v>2</v>
      </c>
      <c r="K125" s="8">
        <f t="shared" si="6"/>
        <v>4</v>
      </c>
      <c r="L125" s="8" t="str">
        <f ca="1" t="shared" si="7"/>
        <v/>
      </c>
      <c r="M125" s="8"/>
    </row>
    <row r="126" s="4" customFormat="1" ht="20.1" customHeight="1" spans="1:13">
      <c r="A126" s="22" t="str">
        <f ca="1" t="array" ref="A126">INDEX(G:G,SMALL(IF($K$12:$K$500=2,ROW($12:$500),4^8),ROW(G115)))&amp;""</f>
        <v/>
      </c>
      <c r="B126" s="70"/>
      <c r="C126" s="23" t="str">
        <f ca="1">IF(ISERROR(VLOOKUP(A126,'[1]Z07 一般公共预算财政拨款收入支出决算表(财决07表)'!$A$10:$T$500,4,FALSE)),"",VLOOKUP(A126,'[1]Z07 一般公共预算财政拨款收入支出决算表(财决07表)'!$A$10:$T$500,4,FALSE))</f>
        <v/>
      </c>
      <c r="D126" s="97" t="str">
        <f ca="1">IF(ISERROR(VLOOKUP(A126,'[1]Z07 一般公共预算财政拨款收入支出决算表(财决07表)'!$A$10:$T$500,11,FALSE)),"",VLOOKUP(A126,'[1]Z07 一般公共预算财政拨款收入支出决算表(财决07表)'!$A$10:$T$500,11,FALSE))</f>
        <v/>
      </c>
      <c r="E126" s="97" t="str">
        <f ca="1">IF(ISERROR(VLOOKUP(A126,'[1]Z07 一般公共预算财政拨款收入支出决算表(财决07表)'!$A$10:$T$500,12,FALSE)),"",VLOOKUP(A126,'[1]Z07 一般公共预算财政拨款收入支出决算表(财决07表)'!$A$10:$T$500,12,FALSE))</f>
        <v/>
      </c>
      <c r="F126" s="97" t="str">
        <f ca="1">IF(ISERROR(VLOOKUP(A126,'[1]Z07 一般公共预算财政拨款收入支出决算表(财决07表)'!$A$10:$T$500,15,FALSE)),"",VLOOKUP(A126,'[1]Z07 一般公共预算财政拨款收入支出决算表(财决07表)'!$A$10:$T$500,15,FALSE))</f>
        <v/>
      </c>
      <c r="G126" s="8">
        <f>'[1]Z07 一般公共预算财政拨款收入支出决算表(财决07表)'!A124</f>
        <v>0</v>
      </c>
      <c r="H126" s="95">
        <f>'[1]Z07 一般公共预算财政拨款收入支出决算表(财决07表)'!$K124</f>
        <v>0</v>
      </c>
      <c r="I126" s="8" t="str">
        <f t="shared" si="4"/>
        <v>2</v>
      </c>
      <c r="J126" s="8" t="str">
        <f t="shared" si="5"/>
        <v>2</v>
      </c>
      <c r="K126" s="8">
        <f t="shared" si="6"/>
        <v>4</v>
      </c>
      <c r="L126" s="8" t="str">
        <f ca="1" t="shared" si="7"/>
        <v/>
      </c>
      <c r="M126" s="8"/>
    </row>
    <row r="127" s="4" customFormat="1" ht="20.1" customHeight="1" spans="1:13">
      <c r="A127" s="22" t="str">
        <f ca="1" t="array" ref="A127">INDEX(G:G,SMALL(IF($K$12:$K$500=2,ROW($12:$500),4^8),ROW(G116)))&amp;""</f>
        <v/>
      </c>
      <c r="B127" s="70"/>
      <c r="C127" s="23" t="str">
        <f ca="1">IF(ISERROR(VLOOKUP(A127,'[1]Z07 一般公共预算财政拨款收入支出决算表(财决07表)'!$A$10:$T$500,4,FALSE)),"",VLOOKUP(A127,'[1]Z07 一般公共预算财政拨款收入支出决算表(财决07表)'!$A$10:$T$500,4,FALSE))</f>
        <v/>
      </c>
      <c r="D127" s="97" t="str">
        <f ca="1">IF(ISERROR(VLOOKUP(A127,'[1]Z07 一般公共预算财政拨款收入支出决算表(财决07表)'!$A$10:$T$500,11,FALSE)),"",VLOOKUP(A127,'[1]Z07 一般公共预算财政拨款收入支出决算表(财决07表)'!$A$10:$T$500,11,FALSE))</f>
        <v/>
      </c>
      <c r="E127" s="97" t="str">
        <f ca="1">IF(ISERROR(VLOOKUP(A127,'[1]Z07 一般公共预算财政拨款收入支出决算表(财决07表)'!$A$10:$T$500,12,FALSE)),"",VLOOKUP(A127,'[1]Z07 一般公共预算财政拨款收入支出决算表(财决07表)'!$A$10:$T$500,12,FALSE))</f>
        <v/>
      </c>
      <c r="F127" s="97" t="str">
        <f ca="1">IF(ISERROR(VLOOKUP(A127,'[1]Z07 一般公共预算财政拨款收入支出决算表(财决07表)'!$A$10:$T$500,15,FALSE)),"",VLOOKUP(A127,'[1]Z07 一般公共预算财政拨款收入支出决算表(财决07表)'!$A$10:$T$500,15,FALSE))</f>
        <v/>
      </c>
      <c r="G127" s="8">
        <f>'[1]Z07 一般公共预算财政拨款收入支出决算表(财决07表)'!A125</f>
        <v>0</v>
      </c>
      <c r="H127" s="95">
        <f>'[1]Z07 一般公共预算财政拨款收入支出决算表(财决07表)'!$K125</f>
        <v>0</v>
      </c>
      <c r="I127" s="8" t="str">
        <f t="shared" si="4"/>
        <v>2</v>
      </c>
      <c r="J127" s="8" t="str">
        <f t="shared" si="5"/>
        <v>2</v>
      </c>
      <c r="K127" s="8">
        <f t="shared" si="6"/>
        <v>4</v>
      </c>
      <c r="L127" s="8" t="str">
        <f ca="1" t="shared" si="7"/>
        <v/>
      </c>
      <c r="M127" s="8"/>
    </row>
    <row r="128" s="4" customFormat="1" ht="20.1" customHeight="1" spans="1:13">
      <c r="A128" s="22" t="str">
        <f ca="1" t="array" ref="A128">INDEX(G:G,SMALL(IF($K$12:$K$500=2,ROW($12:$500),4^8),ROW(G117)))&amp;""</f>
        <v/>
      </c>
      <c r="B128" s="70"/>
      <c r="C128" s="23" t="str">
        <f ca="1">IF(ISERROR(VLOOKUP(A128,'[1]Z07 一般公共预算财政拨款收入支出决算表(财决07表)'!$A$10:$T$500,4,FALSE)),"",VLOOKUP(A128,'[1]Z07 一般公共预算财政拨款收入支出决算表(财决07表)'!$A$10:$T$500,4,FALSE))</f>
        <v/>
      </c>
      <c r="D128" s="97" t="str">
        <f ca="1">IF(ISERROR(VLOOKUP(A128,'[1]Z07 一般公共预算财政拨款收入支出决算表(财决07表)'!$A$10:$T$500,11,FALSE)),"",VLOOKUP(A128,'[1]Z07 一般公共预算财政拨款收入支出决算表(财决07表)'!$A$10:$T$500,11,FALSE))</f>
        <v/>
      </c>
      <c r="E128" s="97" t="str">
        <f ca="1">IF(ISERROR(VLOOKUP(A128,'[1]Z07 一般公共预算财政拨款收入支出决算表(财决07表)'!$A$10:$T$500,12,FALSE)),"",VLOOKUP(A128,'[1]Z07 一般公共预算财政拨款收入支出决算表(财决07表)'!$A$10:$T$500,12,FALSE))</f>
        <v/>
      </c>
      <c r="F128" s="97" t="str">
        <f ca="1">IF(ISERROR(VLOOKUP(A128,'[1]Z07 一般公共预算财政拨款收入支出决算表(财决07表)'!$A$10:$T$500,15,FALSE)),"",VLOOKUP(A128,'[1]Z07 一般公共预算财政拨款收入支出决算表(财决07表)'!$A$10:$T$500,15,FALSE))</f>
        <v/>
      </c>
      <c r="G128" s="8">
        <f>'[1]Z07 一般公共预算财政拨款收入支出决算表(财决07表)'!A126</f>
        <v>0</v>
      </c>
      <c r="H128" s="95">
        <f>'[1]Z07 一般公共预算财政拨款收入支出决算表(财决07表)'!$K126</f>
        <v>0</v>
      </c>
      <c r="I128" s="8" t="str">
        <f t="shared" si="4"/>
        <v>2</v>
      </c>
      <c r="J128" s="8" t="str">
        <f t="shared" si="5"/>
        <v>2</v>
      </c>
      <c r="K128" s="8">
        <f t="shared" si="6"/>
        <v>4</v>
      </c>
      <c r="L128" s="8" t="str">
        <f ca="1" t="shared" si="7"/>
        <v/>
      </c>
      <c r="M128" s="8"/>
    </row>
    <row r="129" s="4" customFormat="1" ht="20.1" customHeight="1" spans="1:13">
      <c r="A129" s="22" t="str">
        <f ca="1" t="array" ref="A129">INDEX(G:G,SMALL(IF($K$12:$K$500=2,ROW($12:$500),4^8),ROW(G118)))&amp;""</f>
        <v/>
      </c>
      <c r="B129" s="70"/>
      <c r="C129" s="23" t="str">
        <f ca="1">IF(ISERROR(VLOOKUP(A129,'[1]Z07 一般公共预算财政拨款收入支出决算表(财决07表)'!$A$10:$T$500,4,FALSE)),"",VLOOKUP(A129,'[1]Z07 一般公共预算财政拨款收入支出决算表(财决07表)'!$A$10:$T$500,4,FALSE))</f>
        <v/>
      </c>
      <c r="D129" s="97" t="str">
        <f ca="1">IF(ISERROR(VLOOKUP(A129,'[1]Z07 一般公共预算财政拨款收入支出决算表(财决07表)'!$A$10:$T$500,11,FALSE)),"",VLOOKUP(A129,'[1]Z07 一般公共预算财政拨款收入支出决算表(财决07表)'!$A$10:$T$500,11,FALSE))</f>
        <v/>
      </c>
      <c r="E129" s="97" t="str">
        <f ca="1">IF(ISERROR(VLOOKUP(A129,'[1]Z07 一般公共预算财政拨款收入支出决算表(财决07表)'!$A$10:$T$500,12,FALSE)),"",VLOOKUP(A129,'[1]Z07 一般公共预算财政拨款收入支出决算表(财决07表)'!$A$10:$T$500,12,FALSE))</f>
        <v/>
      </c>
      <c r="F129" s="97" t="str">
        <f ca="1">IF(ISERROR(VLOOKUP(A129,'[1]Z07 一般公共预算财政拨款收入支出决算表(财决07表)'!$A$10:$T$500,15,FALSE)),"",VLOOKUP(A129,'[1]Z07 一般公共预算财政拨款收入支出决算表(财决07表)'!$A$10:$T$500,15,FALSE))</f>
        <v/>
      </c>
      <c r="G129" s="8">
        <f>'[1]Z07 一般公共预算财政拨款收入支出决算表(财决07表)'!A127</f>
        <v>0</v>
      </c>
      <c r="H129" s="95">
        <f>'[1]Z07 一般公共预算财政拨款收入支出决算表(财决07表)'!$K127</f>
        <v>0</v>
      </c>
      <c r="I129" s="8" t="str">
        <f t="shared" si="4"/>
        <v>2</v>
      </c>
      <c r="J129" s="8" t="str">
        <f t="shared" si="5"/>
        <v>2</v>
      </c>
      <c r="K129" s="8">
        <f t="shared" si="6"/>
        <v>4</v>
      </c>
      <c r="L129" s="8" t="str">
        <f ca="1" t="shared" si="7"/>
        <v/>
      </c>
      <c r="M129" s="8"/>
    </row>
    <row r="130" s="4" customFormat="1" ht="20.1" customHeight="1" spans="1:13">
      <c r="A130" s="22" t="str">
        <f ca="1" t="array" ref="A130">INDEX(G:G,SMALL(IF($K$12:$K$500=2,ROW($12:$500),4^8),ROW(G119)))&amp;""</f>
        <v/>
      </c>
      <c r="B130" s="70"/>
      <c r="C130" s="23" t="str">
        <f ca="1">IF(ISERROR(VLOOKUP(A130,'[1]Z07 一般公共预算财政拨款收入支出决算表(财决07表)'!$A$10:$T$500,4,FALSE)),"",VLOOKUP(A130,'[1]Z07 一般公共预算财政拨款收入支出决算表(财决07表)'!$A$10:$T$500,4,FALSE))</f>
        <v/>
      </c>
      <c r="D130" s="97" t="str">
        <f ca="1">IF(ISERROR(VLOOKUP(A130,'[1]Z07 一般公共预算财政拨款收入支出决算表(财决07表)'!$A$10:$T$500,11,FALSE)),"",VLOOKUP(A130,'[1]Z07 一般公共预算财政拨款收入支出决算表(财决07表)'!$A$10:$T$500,11,FALSE))</f>
        <v/>
      </c>
      <c r="E130" s="97" t="str">
        <f ca="1">IF(ISERROR(VLOOKUP(A130,'[1]Z07 一般公共预算财政拨款收入支出决算表(财决07表)'!$A$10:$T$500,12,FALSE)),"",VLOOKUP(A130,'[1]Z07 一般公共预算财政拨款收入支出决算表(财决07表)'!$A$10:$T$500,12,FALSE))</f>
        <v/>
      </c>
      <c r="F130" s="97" t="str">
        <f ca="1">IF(ISERROR(VLOOKUP(A130,'[1]Z07 一般公共预算财政拨款收入支出决算表(财决07表)'!$A$10:$T$500,15,FALSE)),"",VLOOKUP(A130,'[1]Z07 一般公共预算财政拨款收入支出决算表(财决07表)'!$A$10:$T$500,15,FALSE))</f>
        <v/>
      </c>
      <c r="G130" s="8">
        <f>'[1]Z07 一般公共预算财政拨款收入支出决算表(财决07表)'!A128</f>
        <v>0</v>
      </c>
      <c r="H130" s="95">
        <f>'[1]Z07 一般公共预算财政拨款收入支出决算表(财决07表)'!$K128</f>
        <v>0</v>
      </c>
      <c r="I130" s="8" t="str">
        <f t="shared" si="4"/>
        <v>2</v>
      </c>
      <c r="J130" s="8" t="str">
        <f t="shared" si="5"/>
        <v>2</v>
      </c>
      <c r="K130" s="8">
        <f t="shared" si="6"/>
        <v>4</v>
      </c>
      <c r="L130" s="8" t="str">
        <f ca="1" t="shared" si="7"/>
        <v/>
      </c>
      <c r="M130" s="8"/>
    </row>
    <row r="131" s="4" customFormat="1" ht="20.1" customHeight="1" spans="1:13">
      <c r="A131" s="22" t="str">
        <f ca="1" t="array" ref="A131">INDEX(G:G,SMALL(IF($K$12:$K$500=2,ROW($12:$500),4^8),ROW(G120)))&amp;""</f>
        <v/>
      </c>
      <c r="B131" s="70"/>
      <c r="C131" s="23" t="str">
        <f ca="1">IF(ISERROR(VLOOKUP(A131,'[1]Z07 一般公共预算财政拨款收入支出决算表(财决07表)'!$A$10:$T$500,4,FALSE)),"",VLOOKUP(A131,'[1]Z07 一般公共预算财政拨款收入支出决算表(财决07表)'!$A$10:$T$500,4,FALSE))</f>
        <v/>
      </c>
      <c r="D131" s="97" t="str">
        <f ca="1">IF(ISERROR(VLOOKUP(A131,'[1]Z07 一般公共预算财政拨款收入支出决算表(财决07表)'!$A$10:$T$500,11,FALSE)),"",VLOOKUP(A131,'[1]Z07 一般公共预算财政拨款收入支出决算表(财决07表)'!$A$10:$T$500,11,FALSE))</f>
        <v/>
      </c>
      <c r="E131" s="97" t="str">
        <f ca="1">IF(ISERROR(VLOOKUP(A131,'[1]Z07 一般公共预算财政拨款收入支出决算表(财决07表)'!$A$10:$T$500,12,FALSE)),"",VLOOKUP(A131,'[1]Z07 一般公共预算财政拨款收入支出决算表(财决07表)'!$A$10:$T$500,12,FALSE))</f>
        <v/>
      </c>
      <c r="F131" s="97" t="str">
        <f ca="1">IF(ISERROR(VLOOKUP(A131,'[1]Z07 一般公共预算财政拨款收入支出决算表(财决07表)'!$A$10:$T$500,15,FALSE)),"",VLOOKUP(A131,'[1]Z07 一般公共预算财政拨款收入支出决算表(财决07表)'!$A$10:$T$500,15,FALSE))</f>
        <v/>
      </c>
      <c r="G131" s="8">
        <f>'[1]Z07 一般公共预算财政拨款收入支出决算表(财决07表)'!A129</f>
        <v>0</v>
      </c>
      <c r="H131" s="95">
        <f>'[1]Z07 一般公共预算财政拨款收入支出决算表(财决07表)'!$K129</f>
        <v>0</v>
      </c>
      <c r="I131" s="8" t="str">
        <f t="shared" si="4"/>
        <v>2</v>
      </c>
      <c r="J131" s="8" t="str">
        <f t="shared" si="5"/>
        <v>2</v>
      </c>
      <c r="K131" s="8">
        <f t="shared" si="6"/>
        <v>4</v>
      </c>
      <c r="L131" s="8" t="str">
        <f ca="1" t="shared" si="7"/>
        <v/>
      </c>
      <c r="M131" s="8"/>
    </row>
    <row r="132" s="4" customFormat="1" ht="20.1" customHeight="1" spans="1:13">
      <c r="A132" s="22" t="str">
        <f ca="1" t="array" ref="A132">INDEX(G:G,SMALL(IF($K$12:$K$500=2,ROW($12:$500),4^8),ROW(G121)))&amp;""</f>
        <v/>
      </c>
      <c r="B132" s="70"/>
      <c r="C132" s="23" t="str">
        <f ca="1">IF(ISERROR(VLOOKUP(A132,'[1]Z07 一般公共预算财政拨款收入支出决算表(财决07表)'!$A$10:$T$500,4,FALSE)),"",VLOOKUP(A132,'[1]Z07 一般公共预算财政拨款收入支出决算表(财决07表)'!$A$10:$T$500,4,FALSE))</f>
        <v/>
      </c>
      <c r="D132" s="97" t="str">
        <f ca="1">IF(ISERROR(VLOOKUP(A132,'[1]Z07 一般公共预算财政拨款收入支出决算表(财决07表)'!$A$10:$T$500,11,FALSE)),"",VLOOKUP(A132,'[1]Z07 一般公共预算财政拨款收入支出决算表(财决07表)'!$A$10:$T$500,11,FALSE))</f>
        <v/>
      </c>
      <c r="E132" s="97" t="str">
        <f ca="1">IF(ISERROR(VLOOKUP(A132,'[1]Z07 一般公共预算财政拨款收入支出决算表(财决07表)'!$A$10:$T$500,12,FALSE)),"",VLOOKUP(A132,'[1]Z07 一般公共预算财政拨款收入支出决算表(财决07表)'!$A$10:$T$500,12,FALSE))</f>
        <v/>
      </c>
      <c r="F132" s="97" t="str">
        <f ca="1">IF(ISERROR(VLOOKUP(A132,'[1]Z07 一般公共预算财政拨款收入支出决算表(财决07表)'!$A$10:$T$500,15,FALSE)),"",VLOOKUP(A132,'[1]Z07 一般公共预算财政拨款收入支出决算表(财决07表)'!$A$10:$T$500,15,FALSE))</f>
        <v/>
      </c>
      <c r="G132" s="8">
        <f>'[1]Z07 一般公共预算财政拨款收入支出决算表(财决07表)'!A130</f>
        <v>0</v>
      </c>
      <c r="H132" s="95">
        <f>'[1]Z07 一般公共预算财政拨款收入支出决算表(财决07表)'!$K130</f>
        <v>0</v>
      </c>
      <c r="I132" s="8" t="str">
        <f t="shared" si="4"/>
        <v>2</v>
      </c>
      <c r="J132" s="8" t="str">
        <f t="shared" si="5"/>
        <v>2</v>
      </c>
      <c r="K132" s="8">
        <f t="shared" si="6"/>
        <v>4</v>
      </c>
      <c r="L132" s="8" t="str">
        <f ca="1" t="shared" si="7"/>
        <v/>
      </c>
      <c r="M132" s="8"/>
    </row>
    <row r="133" s="4" customFormat="1" ht="20.1" customHeight="1" spans="1:13">
      <c r="A133" s="22" t="str">
        <f ca="1" t="array" ref="A133">INDEX(G:G,SMALL(IF($K$12:$K$500=2,ROW($12:$500),4^8),ROW(G122)))&amp;""</f>
        <v/>
      </c>
      <c r="B133" s="70"/>
      <c r="C133" s="23" t="str">
        <f ca="1">IF(ISERROR(VLOOKUP(A133,'[1]Z07 一般公共预算财政拨款收入支出决算表(财决07表)'!$A$10:$T$500,4,FALSE)),"",VLOOKUP(A133,'[1]Z07 一般公共预算财政拨款收入支出决算表(财决07表)'!$A$10:$T$500,4,FALSE))</f>
        <v/>
      </c>
      <c r="D133" s="97" t="str">
        <f ca="1">IF(ISERROR(VLOOKUP(A133,'[1]Z07 一般公共预算财政拨款收入支出决算表(财决07表)'!$A$10:$T$500,11,FALSE)),"",VLOOKUP(A133,'[1]Z07 一般公共预算财政拨款收入支出决算表(财决07表)'!$A$10:$T$500,11,FALSE))</f>
        <v/>
      </c>
      <c r="E133" s="97" t="str">
        <f ca="1">IF(ISERROR(VLOOKUP(A133,'[1]Z07 一般公共预算财政拨款收入支出决算表(财决07表)'!$A$10:$T$500,12,FALSE)),"",VLOOKUP(A133,'[1]Z07 一般公共预算财政拨款收入支出决算表(财决07表)'!$A$10:$T$500,12,FALSE))</f>
        <v/>
      </c>
      <c r="F133" s="97" t="str">
        <f ca="1">IF(ISERROR(VLOOKUP(A133,'[1]Z07 一般公共预算财政拨款收入支出决算表(财决07表)'!$A$10:$T$500,15,FALSE)),"",VLOOKUP(A133,'[1]Z07 一般公共预算财政拨款收入支出决算表(财决07表)'!$A$10:$T$500,15,FALSE))</f>
        <v/>
      </c>
      <c r="G133" s="8">
        <f>'[1]Z07 一般公共预算财政拨款收入支出决算表(财决07表)'!A131</f>
        <v>0</v>
      </c>
      <c r="H133" s="95">
        <f>'[1]Z07 一般公共预算财政拨款收入支出决算表(财决07表)'!$K131</f>
        <v>0</v>
      </c>
      <c r="I133" s="8" t="str">
        <f t="shared" si="4"/>
        <v>2</v>
      </c>
      <c r="J133" s="8" t="str">
        <f t="shared" si="5"/>
        <v>2</v>
      </c>
      <c r="K133" s="8">
        <f t="shared" si="6"/>
        <v>4</v>
      </c>
      <c r="L133" s="8" t="str">
        <f ca="1" t="shared" si="7"/>
        <v/>
      </c>
      <c r="M133" s="8"/>
    </row>
    <row r="134" s="4" customFormat="1" ht="20.1" customHeight="1" spans="1:13">
      <c r="A134" s="22" t="str">
        <f ca="1" t="array" ref="A134">INDEX(G:G,SMALL(IF($K$12:$K$500=2,ROW($12:$500),4^8),ROW(G123)))&amp;""</f>
        <v/>
      </c>
      <c r="B134" s="70"/>
      <c r="C134" s="23" t="str">
        <f ca="1">IF(ISERROR(VLOOKUP(A134,'[1]Z07 一般公共预算财政拨款收入支出决算表(财决07表)'!$A$10:$T$500,4,FALSE)),"",VLOOKUP(A134,'[1]Z07 一般公共预算财政拨款收入支出决算表(财决07表)'!$A$10:$T$500,4,FALSE))</f>
        <v/>
      </c>
      <c r="D134" s="97" t="str">
        <f ca="1">IF(ISERROR(VLOOKUP(A134,'[1]Z07 一般公共预算财政拨款收入支出决算表(财决07表)'!$A$10:$T$500,11,FALSE)),"",VLOOKUP(A134,'[1]Z07 一般公共预算财政拨款收入支出决算表(财决07表)'!$A$10:$T$500,11,FALSE))</f>
        <v/>
      </c>
      <c r="E134" s="97" t="str">
        <f ca="1">IF(ISERROR(VLOOKUP(A134,'[1]Z07 一般公共预算财政拨款收入支出决算表(财决07表)'!$A$10:$T$500,12,FALSE)),"",VLOOKUP(A134,'[1]Z07 一般公共预算财政拨款收入支出决算表(财决07表)'!$A$10:$T$500,12,FALSE))</f>
        <v/>
      </c>
      <c r="F134" s="97" t="str">
        <f ca="1">IF(ISERROR(VLOOKUP(A134,'[1]Z07 一般公共预算财政拨款收入支出决算表(财决07表)'!$A$10:$T$500,15,FALSE)),"",VLOOKUP(A134,'[1]Z07 一般公共预算财政拨款收入支出决算表(财决07表)'!$A$10:$T$500,15,FALSE))</f>
        <v/>
      </c>
      <c r="G134" s="8">
        <f>'[1]Z07 一般公共预算财政拨款收入支出决算表(财决07表)'!A132</f>
        <v>0</v>
      </c>
      <c r="H134" s="95">
        <f>'[1]Z07 一般公共预算财政拨款收入支出决算表(财决07表)'!$K132</f>
        <v>0</v>
      </c>
      <c r="I134" s="8" t="str">
        <f t="shared" si="4"/>
        <v>2</v>
      </c>
      <c r="J134" s="8" t="str">
        <f t="shared" si="5"/>
        <v>2</v>
      </c>
      <c r="K134" s="8">
        <f t="shared" si="6"/>
        <v>4</v>
      </c>
      <c r="L134" s="8" t="str">
        <f ca="1" t="shared" si="7"/>
        <v/>
      </c>
      <c r="M134" s="8"/>
    </row>
    <row r="135" s="4" customFormat="1" ht="20.1" customHeight="1" spans="1:13">
      <c r="A135" s="22" t="str">
        <f ca="1" t="array" ref="A135">INDEX(G:G,SMALL(IF($K$12:$K$500=2,ROW($12:$500),4^8),ROW(G124)))&amp;""</f>
        <v/>
      </c>
      <c r="B135" s="70"/>
      <c r="C135" s="23" t="str">
        <f ca="1">IF(ISERROR(VLOOKUP(A135,'[1]Z07 一般公共预算财政拨款收入支出决算表(财决07表)'!$A$10:$T$500,4,FALSE)),"",VLOOKUP(A135,'[1]Z07 一般公共预算财政拨款收入支出决算表(财决07表)'!$A$10:$T$500,4,FALSE))</f>
        <v/>
      </c>
      <c r="D135" s="97" t="str">
        <f ca="1">IF(ISERROR(VLOOKUP(A135,'[1]Z07 一般公共预算财政拨款收入支出决算表(财决07表)'!$A$10:$T$500,11,FALSE)),"",VLOOKUP(A135,'[1]Z07 一般公共预算财政拨款收入支出决算表(财决07表)'!$A$10:$T$500,11,FALSE))</f>
        <v/>
      </c>
      <c r="E135" s="97" t="str">
        <f ca="1">IF(ISERROR(VLOOKUP(A135,'[1]Z07 一般公共预算财政拨款收入支出决算表(财决07表)'!$A$10:$T$500,12,FALSE)),"",VLOOKUP(A135,'[1]Z07 一般公共预算财政拨款收入支出决算表(财决07表)'!$A$10:$T$500,12,FALSE))</f>
        <v/>
      </c>
      <c r="F135" s="97" t="str">
        <f ca="1">IF(ISERROR(VLOOKUP(A135,'[1]Z07 一般公共预算财政拨款收入支出决算表(财决07表)'!$A$10:$T$500,15,FALSE)),"",VLOOKUP(A135,'[1]Z07 一般公共预算财政拨款收入支出决算表(财决07表)'!$A$10:$T$500,15,FALSE))</f>
        <v/>
      </c>
      <c r="G135" s="8">
        <f>'[1]Z07 一般公共预算财政拨款收入支出决算表(财决07表)'!A133</f>
        <v>0</v>
      </c>
      <c r="H135" s="95">
        <f>'[1]Z07 一般公共预算财政拨款收入支出决算表(财决07表)'!$K133</f>
        <v>0</v>
      </c>
      <c r="I135" s="8" t="str">
        <f t="shared" si="4"/>
        <v>2</v>
      </c>
      <c r="J135" s="8" t="str">
        <f t="shared" si="5"/>
        <v>2</v>
      </c>
      <c r="K135" s="8">
        <f t="shared" si="6"/>
        <v>4</v>
      </c>
      <c r="L135" s="8" t="str">
        <f ca="1" t="shared" si="7"/>
        <v/>
      </c>
      <c r="M135" s="8"/>
    </row>
    <row r="136" s="4" customFormat="1" ht="20.1" customHeight="1" spans="1:13">
      <c r="A136" s="22" t="str">
        <f ca="1" t="array" ref="A136">INDEX(G:G,SMALL(IF($K$12:$K$500=2,ROW($12:$500),4^8),ROW(G125)))&amp;""</f>
        <v/>
      </c>
      <c r="B136" s="70"/>
      <c r="C136" s="23" t="str">
        <f ca="1">IF(ISERROR(VLOOKUP(A136,'[1]Z07 一般公共预算财政拨款收入支出决算表(财决07表)'!$A$10:$T$500,4,FALSE)),"",VLOOKUP(A136,'[1]Z07 一般公共预算财政拨款收入支出决算表(财决07表)'!$A$10:$T$500,4,FALSE))</f>
        <v/>
      </c>
      <c r="D136" s="97" t="str">
        <f ca="1">IF(ISERROR(VLOOKUP(A136,'[1]Z07 一般公共预算财政拨款收入支出决算表(财决07表)'!$A$10:$T$500,11,FALSE)),"",VLOOKUP(A136,'[1]Z07 一般公共预算财政拨款收入支出决算表(财决07表)'!$A$10:$T$500,11,FALSE))</f>
        <v/>
      </c>
      <c r="E136" s="97" t="str">
        <f ca="1">IF(ISERROR(VLOOKUP(A136,'[1]Z07 一般公共预算财政拨款收入支出决算表(财决07表)'!$A$10:$T$500,12,FALSE)),"",VLOOKUP(A136,'[1]Z07 一般公共预算财政拨款收入支出决算表(财决07表)'!$A$10:$T$500,12,FALSE))</f>
        <v/>
      </c>
      <c r="F136" s="97" t="str">
        <f ca="1">IF(ISERROR(VLOOKUP(A136,'[1]Z07 一般公共预算财政拨款收入支出决算表(财决07表)'!$A$10:$T$500,15,FALSE)),"",VLOOKUP(A136,'[1]Z07 一般公共预算财政拨款收入支出决算表(财决07表)'!$A$10:$T$500,15,FALSE))</f>
        <v/>
      </c>
      <c r="G136" s="8">
        <f>'[1]Z07 一般公共预算财政拨款收入支出决算表(财决07表)'!A134</f>
        <v>0</v>
      </c>
      <c r="H136" s="95">
        <f>'[1]Z07 一般公共预算财政拨款收入支出决算表(财决07表)'!$K134</f>
        <v>0</v>
      </c>
      <c r="I136" s="8" t="str">
        <f t="shared" si="4"/>
        <v>2</v>
      </c>
      <c r="J136" s="8" t="str">
        <f t="shared" si="5"/>
        <v>2</v>
      </c>
      <c r="K136" s="8">
        <f t="shared" si="6"/>
        <v>4</v>
      </c>
      <c r="L136" s="8" t="str">
        <f ca="1" t="shared" si="7"/>
        <v/>
      </c>
      <c r="M136" s="8"/>
    </row>
    <row r="137" s="4" customFormat="1" ht="20.1" customHeight="1" spans="1:13">
      <c r="A137" s="22" t="str">
        <f ca="1" t="array" ref="A137">INDEX(G:G,SMALL(IF($K$12:$K$500=2,ROW($12:$500),4^8),ROW(G126)))&amp;""</f>
        <v/>
      </c>
      <c r="B137" s="70"/>
      <c r="C137" s="23" t="str">
        <f ca="1">IF(ISERROR(VLOOKUP(A137,'[1]Z07 一般公共预算财政拨款收入支出决算表(财决07表)'!$A$10:$T$500,4,FALSE)),"",VLOOKUP(A137,'[1]Z07 一般公共预算财政拨款收入支出决算表(财决07表)'!$A$10:$T$500,4,FALSE))</f>
        <v/>
      </c>
      <c r="D137" s="97" t="str">
        <f ca="1">IF(ISERROR(VLOOKUP(A137,'[1]Z07 一般公共预算财政拨款收入支出决算表(财决07表)'!$A$10:$T$500,11,FALSE)),"",VLOOKUP(A137,'[1]Z07 一般公共预算财政拨款收入支出决算表(财决07表)'!$A$10:$T$500,11,FALSE))</f>
        <v/>
      </c>
      <c r="E137" s="97" t="str">
        <f ca="1">IF(ISERROR(VLOOKUP(A137,'[1]Z07 一般公共预算财政拨款收入支出决算表(财决07表)'!$A$10:$T$500,12,FALSE)),"",VLOOKUP(A137,'[1]Z07 一般公共预算财政拨款收入支出决算表(财决07表)'!$A$10:$T$500,12,FALSE))</f>
        <v/>
      </c>
      <c r="F137" s="97" t="str">
        <f ca="1">IF(ISERROR(VLOOKUP(A137,'[1]Z07 一般公共预算财政拨款收入支出决算表(财决07表)'!$A$10:$T$500,15,FALSE)),"",VLOOKUP(A137,'[1]Z07 一般公共预算财政拨款收入支出决算表(财决07表)'!$A$10:$T$500,15,FALSE))</f>
        <v/>
      </c>
      <c r="G137" s="8">
        <f>'[1]Z07 一般公共预算财政拨款收入支出决算表(财决07表)'!A135</f>
        <v>0</v>
      </c>
      <c r="H137" s="95">
        <f>'[1]Z07 一般公共预算财政拨款收入支出决算表(财决07表)'!$K135</f>
        <v>0</v>
      </c>
      <c r="I137" s="8" t="str">
        <f t="shared" si="4"/>
        <v>2</v>
      </c>
      <c r="J137" s="8" t="str">
        <f t="shared" si="5"/>
        <v>2</v>
      </c>
      <c r="K137" s="8">
        <f t="shared" si="6"/>
        <v>4</v>
      </c>
      <c r="L137" s="8" t="str">
        <f ca="1" t="shared" si="7"/>
        <v/>
      </c>
      <c r="M137" s="8"/>
    </row>
    <row r="138" s="4" customFormat="1" ht="20.1" customHeight="1" spans="1:13">
      <c r="A138" s="22" t="str">
        <f ca="1" t="array" ref="A138">INDEX(G:G,SMALL(IF($K$12:$K$500=2,ROW($12:$500),4^8),ROW(G127)))&amp;""</f>
        <v/>
      </c>
      <c r="B138" s="70"/>
      <c r="C138" s="23" t="str">
        <f ca="1">IF(ISERROR(VLOOKUP(A138,'[1]Z07 一般公共预算财政拨款收入支出决算表(财决07表)'!$A$10:$T$500,4,FALSE)),"",VLOOKUP(A138,'[1]Z07 一般公共预算财政拨款收入支出决算表(财决07表)'!$A$10:$T$500,4,FALSE))</f>
        <v/>
      </c>
      <c r="D138" s="97" t="str">
        <f ca="1">IF(ISERROR(VLOOKUP(A138,'[1]Z07 一般公共预算财政拨款收入支出决算表(财决07表)'!$A$10:$T$500,11,FALSE)),"",VLOOKUP(A138,'[1]Z07 一般公共预算财政拨款收入支出决算表(财决07表)'!$A$10:$T$500,11,FALSE))</f>
        <v/>
      </c>
      <c r="E138" s="97" t="str">
        <f ca="1">IF(ISERROR(VLOOKUP(A138,'[1]Z07 一般公共预算财政拨款收入支出决算表(财决07表)'!$A$10:$T$500,12,FALSE)),"",VLOOKUP(A138,'[1]Z07 一般公共预算财政拨款收入支出决算表(财决07表)'!$A$10:$T$500,12,FALSE))</f>
        <v/>
      </c>
      <c r="F138" s="97" t="str">
        <f ca="1">IF(ISERROR(VLOOKUP(A138,'[1]Z07 一般公共预算财政拨款收入支出决算表(财决07表)'!$A$10:$T$500,15,FALSE)),"",VLOOKUP(A138,'[1]Z07 一般公共预算财政拨款收入支出决算表(财决07表)'!$A$10:$T$500,15,FALSE))</f>
        <v/>
      </c>
      <c r="G138" s="8">
        <f>'[1]Z07 一般公共预算财政拨款收入支出决算表(财决07表)'!A136</f>
        <v>0</v>
      </c>
      <c r="H138" s="95">
        <f>'[1]Z07 一般公共预算财政拨款收入支出决算表(财决07表)'!$K136</f>
        <v>0</v>
      </c>
      <c r="I138" s="8" t="str">
        <f t="shared" si="4"/>
        <v>2</v>
      </c>
      <c r="J138" s="8" t="str">
        <f t="shared" si="5"/>
        <v>2</v>
      </c>
      <c r="K138" s="8">
        <f t="shared" si="6"/>
        <v>4</v>
      </c>
      <c r="L138" s="8" t="str">
        <f ca="1" t="shared" si="7"/>
        <v/>
      </c>
      <c r="M138" s="8"/>
    </row>
    <row r="139" s="4" customFormat="1" ht="20.1" customHeight="1" spans="1:13">
      <c r="A139" s="22" t="str">
        <f ca="1" t="array" ref="A139">INDEX(G:G,SMALL(IF($K$12:$K$500=2,ROW($12:$500),4^8),ROW(G128)))&amp;""</f>
        <v/>
      </c>
      <c r="B139" s="70"/>
      <c r="C139" s="23" t="str">
        <f ca="1">IF(ISERROR(VLOOKUP(A139,'[1]Z07 一般公共预算财政拨款收入支出决算表(财决07表)'!$A$10:$T$500,4,FALSE)),"",VLOOKUP(A139,'[1]Z07 一般公共预算财政拨款收入支出决算表(财决07表)'!$A$10:$T$500,4,FALSE))</f>
        <v/>
      </c>
      <c r="D139" s="97" t="str">
        <f ca="1">IF(ISERROR(VLOOKUP(A139,'[1]Z07 一般公共预算财政拨款收入支出决算表(财决07表)'!$A$10:$T$500,11,FALSE)),"",VLOOKUP(A139,'[1]Z07 一般公共预算财政拨款收入支出决算表(财决07表)'!$A$10:$T$500,11,FALSE))</f>
        <v/>
      </c>
      <c r="E139" s="97" t="str">
        <f ca="1">IF(ISERROR(VLOOKUP(A139,'[1]Z07 一般公共预算财政拨款收入支出决算表(财决07表)'!$A$10:$T$500,12,FALSE)),"",VLOOKUP(A139,'[1]Z07 一般公共预算财政拨款收入支出决算表(财决07表)'!$A$10:$T$500,12,FALSE))</f>
        <v/>
      </c>
      <c r="F139" s="97" t="str">
        <f ca="1">IF(ISERROR(VLOOKUP(A139,'[1]Z07 一般公共预算财政拨款收入支出决算表(财决07表)'!$A$10:$T$500,15,FALSE)),"",VLOOKUP(A139,'[1]Z07 一般公共预算财政拨款收入支出决算表(财决07表)'!$A$10:$T$500,15,FALSE))</f>
        <v/>
      </c>
      <c r="G139" s="8">
        <f>'[1]Z07 一般公共预算财政拨款收入支出决算表(财决07表)'!A137</f>
        <v>0</v>
      </c>
      <c r="H139" s="95">
        <f>'[1]Z07 一般公共预算财政拨款收入支出决算表(财决07表)'!$K137</f>
        <v>0</v>
      </c>
      <c r="I139" s="8" t="str">
        <f t="shared" si="4"/>
        <v>2</v>
      </c>
      <c r="J139" s="8" t="str">
        <f t="shared" si="5"/>
        <v>2</v>
      </c>
      <c r="K139" s="8">
        <f t="shared" si="6"/>
        <v>4</v>
      </c>
      <c r="L139" s="8" t="str">
        <f ca="1" t="shared" si="7"/>
        <v/>
      </c>
      <c r="M139" s="8"/>
    </row>
    <row r="140" s="4" customFormat="1" ht="20.1" customHeight="1" spans="1:13">
      <c r="A140" s="22" t="str">
        <f ca="1" t="array" ref="A140">INDEX(G:G,SMALL(IF($K$12:$K$500=2,ROW($12:$500),4^8),ROW(G129)))&amp;""</f>
        <v/>
      </c>
      <c r="B140" s="70"/>
      <c r="C140" s="23" t="str">
        <f ca="1">IF(ISERROR(VLOOKUP(A140,'[1]Z07 一般公共预算财政拨款收入支出决算表(财决07表)'!$A$10:$T$500,4,FALSE)),"",VLOOKUP(A140,'[1]Z07 一般公共预算财政拨款收入支出决算表(财决07表)'!$A$10:$T$500,4,FALSE))</f>
        <v/>
      </c>
      <c r="D140" s="97" t="str">
        <f ca="1">IF(ISERROR(VLOOKUP(A140,'[1]Z07 一般公共预算财政拨款收入支出决算表(财决07表)'!$A$10:$T$500,11,FALSE)),"",VLOOKUP(A140,'[1]Z07 一般公共预算财政拨款收入支出决算表(财决07表)'!$A$10:$T$500,11,FALSE))</f>
        <v/>
      </c>
      <c r="E140" s="97" t="str">
        <f ca="1">IF(ISERROR(VLOOKUP(A140,'[1]Z07 一般公共预算财政拨款收入支出决算表(财决07表)'!$A$10:$T$500,12,FALSE)),"",VLOOKUP(A140,'[1]Z07 一般公共预算财政拨款收入支出决算表(财决07表)'!$A$10:$T$500,12,FALSE))</f>
        <v/>
      </c>
      <c r="F140" s="97" t="str">
        <f ca="1">IF(ISERROR(VLOOKUP(A140,'[1]Z07 一般公共预算财政拨款收入支出决算表(财决07表)'!$A$10:$T$500,15,FALSE)),"",VLOOKUP(A140,'[1]Z07 一般公共预算财政拨款收入支出决算表(财决07表)'!$A$10:$T$500,15,FALSE))</f>
        <v/>
      </c>
      <c r="G140" s="8">
        <f>'[1]Z07 一般公共预算财政拨款收入支出决算表(财决07表)'!A138</f>
        <v>0</v>
      </c>
      <c r="H140" s="95">
        <f>'[1]Z07 一般公共预算财政拨款收入支出决算表(财决07表)'!$K138</f>
        <v>0</v>
      </c>
      <c r="I140" s="8" t="str">
        <f t="shared" si="4"/>
        <v>2</v>
      </c>
      <c r="J140" s="8" t="str">
        <f t="shared" si="5"/>
        <v>2</v>
      </c>
      <c r="K140" s="8">
        <f t="shared" si="6"/>
        <v>4</v>
      </c>
      <c r="L140" s="8" t="str">
        <f ca="1" t="shared" si="7"/>
        <v/>
      </c>
      <c r="M140" s="8"/>
    </row>
    <row r="141" s="4" customFormat="1" ht="20.1" customHeight="1" spans="1:13">
      <c r="A141" s="22" t="str">
        <f ca="1" t="array" ref="A141">INDEX(G:G,SMALL(IF($K$12:$K$500=2,ROW($12:$500),4^8),ROW(G130)))&amp;""</f>
        <v/>
      </c>
      <c r="B141" s="70"/>
      <c r="C141" s="23" t="str">
        <f ca="1">IF(ISERROR(VLOOKUP(A141,'[1]Z07 一般公共预算财政拨款收入支出决算表(财决07表)'!$A$10:$T$500,4,FALSE)),"",VLOOKUP(A141,'[1]Z07 一般公共预算财政拨款收入支出决算表(财决07表)'!$A$10:$T$500,4,FALSE))</f>
        <v/>
      </c>
      <c r="D141" s="97" t="str">
        <f ca="1">IF(ISERROR(VLOOKUP(A141,'[1]Z07 一般公共预算财政拨款收入支出决算表(财决07表)'!$A$10:$T$500,11,FALSE)),"",VLOOKUP(A141,'[1]Z07 一般公共预算财政拨款收入支出决算表(财决07表)'!$A$10:$T$500,11,FALSE))</f>
        <v/>
      </c>
      <c r="E141" s="97" t="str">
        <f ca="1">IF(ISERROR(VLOOKUP(A141,'[1]Z07 一般公共预算财政拨款收入支出决算表(财决07表)'!$A$10:$T$500,12,FALSE)),"",VLOOKUP(A141,'[1]Z07 一般公共预算财政拨款收入支出决算表(财决07表)'!$A$10:$T$500,12,FALSE))</f>
        <v/>
      </c>
      <c r="F141" s="97" t="str">
        <f ca="1">IF(ISERROR(VLOOKUP(A141,'[1]Z07 一般公共预算财政拨款收入支出决算表(财决07表)'!$A$10:$T$500,15,FALSE)),"",VLOOKUP(A141,'[1]Z07 一般公共预算财政拨款收入支出决算表(财决07表)'!$A$10:$T$500,15,FALSE))</f>
        <v/>
      </c>
      <c r="G141" s="8">
        <f>'[1]Z07 一般公共预算财政拨款收入支出决算表(财决07表)'!A139</f>
        <v>0</v>
      </c>
      <c r="H141" s="95">
        <f>'[1]Z07 一般公共预算财政拨款收入支出决算表(财决07表)'!$K139</f>
        <v>0</v>
      </c>
      <c r="I141" s="8" t="str">
        <f t="shared" ref="I141:I204" si="8">IF(G141&gt;0,"1","2")</f>
        <v>2</v>
      </c>
      <c r="J141" s="8" t="str">
        <f t="shared" ref="J141:J204" si="9">IF(H141&gt;0,"1","2")</f>
        <v>2</v>
      </c>
      <c r="K141" s="8">
        <f t="shared" ref="K141:K204" si="10">I141+J141</f>
        <v>4</v>
      </c>
      <c r="L141" s="8" t="str">
        <f ca="1" t="shared" ref="L141:L204" si="11">IF(C141&lt;&gt;"",ROW(),"")</f>
        <v/>
      </c>
      <c r="M141" s="8"/>
    </row>
    <row r="142" s="4" customFormat="1" ht="20.1" customHeight="1" spans="1:13">
      <c r="A142" s="22" t="str">
        <f ca="1" t="array" ref="A142">INDEX(G:G,SMALL(IF($K$12:$K$500=2,ROW($12:$500),4^8),ROW(G131)))&amp;""</f>
        <v/>
      </c>
      <c r="B142" s="70"/>
      <c r="C142" s="23" t="str">
        <f ca="1">IF(ISERROR(VLOOKUP(A142,'[1]Z07 一般公共预算财政拨款收入支出决算表(财决07表)'!$A$10:$T$500,4,FALSE)),"",VLOOKUP(A142,'[1]Z07 一般公共预算财政拨款收入支出决算表(财决07表)'!$A$10:$T$500,4,FALSE))</f>
        <v/>
      </c>
      <c r="D142" s="97" t="str">
        <f ca="1">IF(ISERROR(VLOOKUP(A142,'[1]Z07 一般公共预算财政拨款收入支出决算表(财决07表)'!$A$10:$T$500,11,FALSE)),"",VLOOKUP(A142,'[1]Z07 一般公共预算财政拨款收入支出决算表(财决07表)'!$A$10:$T$500,11,FALSE))</f>
        <v/>
      </c>
      <c r="E142" s="97" t="str">
        <f ca="1">IF(ISERROR(VLOOKUP(A142,'[1]Z07 一般公共预算财政拨款收入支出决算表(财决07表)'!$A$10:$T$500,12,FALSE)),"",VLOOKUP(A142,'[1]Z07 一般公共预算财政拨款收入支出决算表(财决07表)'!$A$10:$T$500,12,FALSE))</f>
        <v/>
      </c>
      <c r="F142" s="97" t="str">
        <f ca="1">IF(ISERROR(VLOOKUP(A142,'[1]Z07 一般公共预算财政拨款收入支出决算表(财决07表)'!$A$10:$T$500,15,FALSE)),"",VLOOKUP(A142,'[1]Z07 一般公共预算财政拨款收入支出决算表(财决07表)'!$A$10:$T$500,15,FALSE))</f>
        <v/>
      </c>
      <c r="G142" s="8">
        <f>'[1]Z07 一般公共预算财政拨款收入支出决算表(财决07表)'!A140</f>
        <v>0</v>
      </c>
      <c r="H142" s="95">
        <f>'[1]Z07 一般公共预算财政拨款收入支出决算表(财决07表)'!$K140</f>
        <v>0</v>
      </c>
      <c r="I142" s="8" t="str">
        <f t="shared" si="8"/>
        <v>2</v>
      </c>
      <c r="J142" s="8" t="str">
        <f t="shared" si="9"/>
        <v>2</v>
      </c>
      <c r="K142" s="8">
        <f t="shared" si="10"/>
        <v>4</v>
      </c>
      <c r="L142" s="8" t="str">
        <f ca="1" t="shared" si="11"/>
        <v/>
      </c>
      <c r="M142" s="8"/>
    </row>
    <row r="143" s="4" customFormat="1" ht="20.1" customHeight="1" spans="1:13">
      <c r="A143" s="22" t="str">
        <f ca="1" t="array" ref="A143">INDEX(G:G,SMALL(IF($K$12:$K$500=2,ROW($12:$500),4^8),ROW(G132)))&amp;""</f>
        <v/>
      </c>
      <c r="B143" s="70"/>
      <c r="C143" s="23" t="str">
        <f ca="1">IF(ISERROR(VLOOKUP(A143,'[1]Z07 一般公共预算财政拨款收入支出决算表(财决07表)'!$A$10:$T$500,4,FALSE)),"",VLOOKUP(A143,'[1]Z07 一般公共预算财政拨款收入支出决算表(财决07表)'!$A$10:$T$500,4,FALSE))</f>
        <v/>
      </c>
      <c r="D143" s="97" t="str">
        <f ca="1">IF(ISERROR(VLOOKUP(A143,'[1]Z07 一般公共预算财政拨款收入支出决算表(财决07表)'!$A$10:$T$500,11,FALSE)),"",VLOOKUP(A143,'[1]Z07 一般公共预算财政拨款收入支出决算表(财决07表)'!$A$10:$T$500,11,FALSE))</f>
        <v/>
      </c>
      <c r="E143" s="97" t="str">
        <f ca="1">IF(ISERROR(VLOOKUP(A143,'[1]Z07 一般公共预算财政拨款收入支出决算表(财决07表)'!$A$10:$T$500,12,FALSE)),"",VLOOKUP(A143,'[1]Z07 一般公共预算财政拨款收入支出决算表(财决07表)'!$A$10:$T$500,12,FALSE))</f>
        <v/>
      </c>
      <c r="F143" s="97" t="str">
        <f ca="1">IF(ISERROR(VLOOKUP(A143,'[1]Z07 一般公共预算财政拨款收入支出决算表(财决07表)'!$A$10:$T$500,15,FALSE)),"",VLOOKUP(A143,'[1]Z07 一般公共预算财政拨款收入支出决算表(财决07表)'!$A$10:$T$500,15,FALSE))</f>
        <v/>
      </c>
      <c r="G143" s="8">
        <f>'[1]Z07 一般公共预算财政拨款收入支出决算表(财决07表)'!A141</f>
        <v>0</v>
      </c>
      <c r="H143" s="95">
        <f>'[1]Z07 一般公共预算财政拨款收入支出决算表(财决07表)'!$K141</f>
        <v>0</v>
      </c>
      <c r="I143" s="8" t="str">
        <f t="shared" si="8"/>
        <v>2</v>
      </c>
      <c r="J143" s="8" t="str">
        <f t="shared" si="9"/>
        <v>2</v>
      </c>
      <c r="K143" s="8">
        <f t="shared" si="10"/>
        <v>4</v>
      </c>
      <c r="L143" s="8" t="str">
        <f ca="1" t="shared" si="11"/>
        <v/>
      </c>
      <c r="M143" s="8"/>
    </row>
    <row r="144" s="4" customFormat="1" ht="20.1" customHeight="1" spans="1:13">
      <c r="A144" s="22" t="str">
        <f ca="1" t="array" ref="A144">INDEX(G:G,SMALL(IF($K$12:$K$500=2,ROW($12:$500),4^8),ROW(G133)))&amp;""</f>
        <v/>
      </c>
      <c r="B144" s="70"/>
      <c r="C144" s="23" t="str">
        <f ca="1">IF(ISERROR(VLOOKUP(A144,'[1]Z07 一般公共预算财政拨款收入支出决算表(财决07表)'!$A$10:$T$500,4,FALSE)),"",VLOOKUP(A144,'[1]Z07 一般公共预算财政拨款收入支出决算表(财决07表)'!$A$10:$T$500,4,FALSE))</f>
        <v/>
      </c>
      <c r="D144" s="97" t="str">
        <f ca="1">IF(ISERROR(VLOOKUP(A144,'[1]Z07 一般公共预算财政拨款收入支出决算表(财决07表)'!$A$10:$T$500,11,FALSE)),"",VLOOKUP(A144,'[1]Z07 一般公共预算财政拨款收入支出决算表(财决07表)'!$A$10:$T$500,11,FALSE))</f>
        <v/>
      </c>
      <c r="E144" s="97" t="str">
        <f ca="1">IF(ISERROR(VLOOKUP(A144,'[1]Z07 一般公共预算财政拨款收入支出决算表(财决07表)'!$A$10:$T$500,12,FALSE)),"",VLOOKUP(A144,'[1]Z07 一般公共预算财政拨款收入支出决算表(财决07表)'!$A$10:$T$500,12,FALSE))</f>
        <v/>
      </c>
      <c r="F144" s="97" t="str">
        <f ca="1">IF(ISERROR(VLOOKUP(A144,'[1]Z07 一般公共预算财政拨款收入支出决算表(财决07表)'!$A$10:$T$500,15,FALSE)),"",VLOOKUP(A144,'[1]Z07 一般公共预算财政拨款收入支出决算表(财决07表)'!$A$10:$T$500,15,FALSE))</f>
        <v/>
      </c>
      <c r="G144" s="8">
        <f>'[1]Z07 一般公共预算财政拨款收入支出决算表(财决07表)'!A142</f>
        <v>0</v>
      </c>
      <c r="H144" s="95">
        <f>'[1]Z07 一般公共预算财政拨款收入支出决算表(财决07表)'!$K142</f>
        <v>0</v>
      </c>
      <c r="I144" s="8" t="str">
        <f t="shared" si="8"/>
        <v>2</v>
      </c>
      <c r="J144" s="8" t="str">
        <f t="shared" si="9"/>
        <v>2</v>
      </c>
      <c r="K144" s="8">
        <f t="shared" si="10"/>
        <v>4</v>
      </c>
      <c r="L144" s="8" t="str">
        <f ca="1" t="shared" si="11"/>
        <v/>
      </c>
      <c r="M144" s="8"/>
    </row>
    <row r="145" s="4" customFormat="1" ht="20.1" customHeight="1" spans="1:13">
      <c r="A145" s="22" t="str">
        <f ca="1" t="array" ref="A145">INDEX(G:G,SMALL(IF($K$12:$K$500=2,ROW($12:$500),4^8),ROW(G134)))&amp;""</f>
        <v/>
      </c>
      <c r="B145" s="70"/>
      <c r="C145" s="23" t="str">
        <f ca="1">IF(ISERROR(VLOOKUP(A145,'[1]Z07 一般公共预算财政拨款收入支出决算表(财决07表)'!$A$10:$T$500,4,FALSE)),"",VLOOKUP(A145,'[1]Z07 一般公共预算财政拨款收入支出决算表(财决07表)'!$A$10:$T$500,4,FALSE))</f>
        <v/>
      </c>
      <c r="D145" s="97" t="str">
        <f ca="1">IF(ISERROR(VLOOKUP(A145,'[1]Z07 一般公共预算财政拨款收入支出决算表(财决07表)'!$A$10:$T$500,11,FALSE)),"",VLOOKUP(A145,'[1]Z07 一般公共预算财政拨款收入支出决算表(财决07表)'!$A$10:$T$500,11,FALSE))</f>
        <v/>
      </c>
      <c r="E145" s="97" t="str">
        <f ca="1">IF(ISERROR(VLOOKUP(A145,'[1]Z07 一般公共预算财政拨款收入支出决算表(财决07表)'!$A$10:$T$500,12,FALSE)),"",VLOOKUP(A145,'[1]Z07 一般公共预算财政拨款收入支出决算表(财决07表)'!$A$10:$T$500,12,FALSE))</f>
        <v/>
      </c>
      <c r="F145" s="97" t="str">
        <f ca="1">IF(ISERROR(VLOOKUP(A145,'[1]Z07 一般公共预算财政拨款收入支出决算表(财决07表)'!$A$10:$T$500,15,FALSE)),"",VLOOKUP(A145,'[1]Z07 一般公共预算财政拨款收入支出决算表(财决07表)'!$A$10:$T$500,15,FALSE))</f>
        <v/>
      </c>
      <c r="G145" s="8">
        <f>'[1]Z07 一般公共预算财政拨款收入支出决算表(财决07表)'!A143</f>
        <v>0</v>
      </c>
      <c r="H145" s="95">
        <f>'[1]Z07 一般公共预算财政拨款收入支出决算表(财决07表)'!$K143</f>
        <v>0</v>
      </c>
      <c r="I145" s="8" t="str">
        <f t="shared" si="8"/>
        <v>2</v>
      </c>
      <c r="J145" s="8" t="str">
        <f t="shared" si="9"/>
        <v>2</v>
      </c>
      <c r="K145" s="8">
        <f t="shared" si="10"/>
        <v>4</v>
      </c>
      <c r="L145" s="8" t="str">
        <f ca="1" t="shared" si="11"/>
        <v/>
      </c>
      <c r="M145" s="8"/>
    </row>
    <row r="146" s="4" customFormat="1" ht="20.1" customHeight="1" spans="1:13">
      <c r="A146" s="22" t="str">
        <f ca="1" t="array" ref="A146">INDEX(G:G,SMALL(IF($K$12:$K$500=2,ROW($12:$500),4^8),ROW(G135)))&amp;""</f>
        <v/>
      </c>
      <c r="B146" s="70"/>
      <c r="C146" s="23" t="str">
        <f ca="1">IF(ISERROR(VLOOKUP(A146,'[1]Z07 一般公共预算财政拨款收入支出决算表(财决07表)'!$A$10:$T$500,4,FALSE)),"",VLOOKUP(A146,'[1]Z07 一般公共预算财政拨款收入支出决算表(财决07表)'!$A$10:$T$500,4,FALSE))</f>
        <v/>
      </c>
      <c r="D146" s="97" t="str">
        <f ca="1">IF(ISERROR(VLOOKUP(A146,'[1]Z07 一般公共预算财政拨款收入支出决算表(财决07表)'!$A$10:$T$500,11,FALSE)),"",VLOOKUP(A146,'[1]Z07 一般公共预算财政拨款收入支出决算表(财决07表)'!$A$10:$T$500,11,FALSE))</f>
        <v/>
      </c>
      <c r="E146" s="97" t="str">
        <f ca="1">IF(ISERROR(VLOOKUP(A146,'[1]Z07 一般公共预算财政拨款收入支出决算表(财决07表)'!$A$10:$T$500,12,FALSE)),"",VLOOKUP(A146,'[1]Z07 一般公共预算财政拨款收入支出决算表(财决07表)'!$A$10:$T$500,12,FALSE))</f>
        <v/>
      </c>
      <c r="F146" s="97" t="str">
        <f ca="1">IF(ISERROR(VLOOKUP(A146,'[1]Z07 一般公共预算财政拨款收入支出决算表(财决07表)'!$A$10:$T$500,15,FALSE)),"",VLOOKUP(A146,'[1]Z07 一般公共预算财政拨款收入支出决算表(财决07表)'!$A$10:$T$500,15,FALSE))</f>
        <v/>
      </c>
      <c r="G146" s="8">
        <f>'[1]Z07 一般公共预算财政拨款收入支出决算表(财决07表)'!A144</f>
        <v>0</v>
      </c>
      <c r="H146" s="95">
        <f>'[1]Z07 一般公共预算财政拨款收入支出决算表(财决07表)'!$K144</f>
        <v>0</v>
      </c>
      <c r="I146" s="8" t="str">
        <f t="shared" si="8"/>
        <v>2</v>
      </c>
      <c r="J146" s="8" t="str">
        <f t="shared" si="9"/>
        <v>2</v>
      </c>
      <c r="K146" s="8">
        <f t="shared" si="10"/>
        <v>4</v>
      </c>
      <c r="L146" s="8" t="str">
        <f ca="1" t="shared" si="11"/>
        <v/>
      </c>
      <c r="M146" s="8"/>
    </row>
    <row r="147" s="4" customFormat="1" ht="20.1" customHeight="1" spans="1:13">
      <c r="A147" s="22" t="str">
        <f ca="1" t="array" ref="A147">INDEX(G:G,SMALL(IF($K$12:$K$500=2,ROW($12:$500),4^8),ROW(G136)))&amp;""</f>
        <v/>
      </c>
      <c r="B147" s="70"/>
      <c r="C147" s="23" t="str">
        <f ca="1">IF(ISERROR(VLOOKUP(A147,'[1]Z07 一般公共预算财政拨款收入支出决算表(财决07表)'!$A$10:$T$500,4,FALSE)),"",VLOOKUP(A147,'[1]Z07 一般公共预算财政拨款收入支出决算表(财决07表)'!$A$10:$T$500,4,FALSE))</f>
        <v/>
      </c>
      <c r="D147" s="97" t="str">
        <f ca="1">IF(ISERROR(VLOOKUP(A147,'[1]Z07 一般公共预算财政拨款收入支出决算表(财决07表)'!$A$10:$T$500,11,FALSE)),"",VLOOKUP(A147,'[1]Z07 一般公共预算财政拨款收入支出决算表(财决07表)'!$A$10:$T$500,11,FALSE))</f>
        <v/>
      </c>
      <c r="E147" s="97" t="str">
        <f ca="1">IF(ISERROR(VLOOKUP(A147,'[1]Z07 一般公共预算财政拨款收入支出决算表(财决07表)'!$A$10:$T$500,12,FALSE)),"",VLOOKUP(A147,'[1]Z07 一般公共预算财政拨款收入支出决算表(财决07表)'!$A$10:$T$500,12,FALSE))</f>
        <v/>
      </c>
      <c r="F147" s="97" t="str">
        <f ca="1">IF(ISERROR(VLOOKUP(A147,'[1]Z07 一般公共预算财政拨款收入支出决算表(财决07表)'!$A$10:$T$500,15,FALSE)),"",VLOOKUP(A147,'[1]Z07 一般公共预算财政拨款收入支出决算表(财决07表)'!$A$10:$T$500,15,FALSE))</f>
        <v/>
      </c>
      <c r="G147" s="8">
        <f>'[1]Z07 一般公共预算财政拨款收入支出决算表(财决07表)'!A145</f>
        <v>0</v>
      </c>
      <c r="H147" s="95">
        <f>'[1]Z07 一般公共预算财政拨款收入支出决算表(财决07表)'!$K145</f>
        <v>0</v>
      </c>
      <c r="I147" s="8" t="str">
        <f t="shared" si="8"/>
        <v>2</v>
      </c>
      <c r="J147" s="8" t="str">
        <f t="shared" si="9"/>
        <v>2</v>
      </c>
      <c r="K147" s="8">
        <f t="shared" si="10"/>
        <v>4</v>
      </c>
      <c r="L147" s="8" t="str">
        <f ca="1" t="shared" si="11"/>
        <v/>
      </c>
      <c r="M147" s="8"/>
    </row>
    <row r="148" s="4" customFormat="1" ht="20.1" customHeight="1" spans="1:13">
      <c r="A148" s="22" t="str">
        <f ca="1" t="array" ref="A148">INDEX(G:G,SMALL(IF($K$12:$K$500=2,ROW($12:$500),4^8),ROW(G137)))&amp;""</f>
        <v/>
      </c>
      <c r="B148" s="70"/>
      <c r="C148" s="23" t="str">
        <f ca="1">IF(ISERROR(VLOOKUP(A148,'[1]Z07 一般公共预算财政拨款收入支出决算表(财决07表)'!$A$10:$T$500,4,FALSE)),"",VLOOKUP(A148,'[1]Z07 一般公共预算财政拨款收入支出决算表(财决07表)'!$A$10:$T$500,4,FALSE))</f>
        <v/>
      </c>
      <c r="D148" s="97" t="str">
        <f ca="1">IF(ISERROR(VLOOKUP(A148,'[1]Z07 一般公共预算财政拨款收入支出决算表(财决07表)'!$A$10:$T$500,11,FALSE)),"",VLOOKUP(A148,'[1]Z07 一般公共预算财政拨款收入支出决算表(财决07表)'!$A$10:$T$500,11,FALSE))</f>
        <v/>
      </c>
      <c r="E148" s="97" t="str">
        <f ca="1">IF(ISERROR(VLOOKUP(A148,'[1]Z07 一般公共预算财政拨款收入支出决算表(财决07表)'!$A$10:$T$500,12,FALSE)),"",VLOOKUP(A148,'[1]Z07 一般公共预算财政拨款收入支出决算表(财决07表)'!$A$10:$T$500,12,FALSE))</f>
        <v/>
      </c>
      <c r="F148" s="97" t="str">
        <f ca="1">IF(ISERROR(VLOOKUP(A148,'[1]Z07 一般公共预算财政拨款收入支出决算表(财决07表)'!$A$10:$T$500,15,FALSE)),"",VLOOKUP(A148,'[1]Z07 一般公共预算财政拨款收入支出决算表(财决07表)'!$A$10:$T$500,15,FALSE))</f>
        <v/>
      </c>
      <c r="G148" s="8">
        <f>'[1]Z07 一般公共预算财政拨款收入支出决算表(财决07表)'!A146</f>
        <v>0</v>
      </c>
      <c r="H148" s="95">
        <f>'[1]Z07 一般公共预算财政拨款收入支出决算表(财决07表)'!$K146</f>
        <v>0</v>
      </c>
      <c r="I148" s="8" t="str">
        <f t="shared" si="8"/>
        <v>2</v>
      </c>
      <c r="J148" s="8" t="str">
        <f t="shared" si="9"/>
        <v>2</v>
      </c>
      <c r="K148" s="8">
        <f t="shared" si="10"/>
        <v>4</v>
      </c>
      <c r="L148" s="8" t="str">
        <f ca="1" t="shared" si="11"/>
        <v/>
      </c>
      <c r="M148" s="8"/>
    </row>
    <row r="149" s="4" customFormat="1" ht="20.1" customHeight="1" spans="1:13">
      <c r="A149" s="22" t="str">
        <f ca="1" t="array" ref="A149">INDEX(G:G,SMALL(IF($K$12:$K$500=2,ROW($12:$500),4^8),ROW(G138)))&amp;""</f>
        <v/>
      </c>
      <c r="B149" s="70"/>
      <c r="C149" s="23" t="str">
        <f ca="1">IF(ISERROR(VLOOKUP(A149,'[1]Z07 一般公共预算财政拨款收入支出决算表(财决07表)'!$A$10:$T$500,4,FALSE)),"",VLOOKUP(A149,'[1]Z07 一般公共预算财政拨款收入支出决算表(财决07表)'!$A$10:$T$500,4,FALSE))</f>
        <v/>
      </c>
      <c r="D149" s="97" t="str">
        <f ca="1">IF(ISERROR(VLOOKUP(A149,'[1]Z07 一般公共预算财政拨款收入支出决算表(财决07表)'!$A$10:$T$500,11,FALSE)),"",VLOOKUP(A149,'[1]Z07 一般公共预算财政拨款收入支出决算表(财决07表)'!$A$10:$T$500,11,FALSE))</f>
        <v/>
      </c>
      <c r="E149" s="97" t="str">
        <f ca="1">IF(ISERROR(VLOOKUP(A149,'[1]Z07 一般公共预算财政拨款收入支出决算表(财决07表)'!$A$10:$T$500,12,FALSE)),"",VLOOKUP(A149,'[1]Z07 一般公共预算财政拨款收入支出决算表(财决07表)'!$A$10:$T$500,12,FALSE))</f>
        <v/>
      </c>
      <c r="F149" s="97" t="str">
        <f ca="1">IF(ISERROR(VLOOKUP(A149,'[1]Z07 一般公共预算财政拨款收入支出决算表(财决07表)'!$A$10:$T$500,15,FALSE)),"",VLOOKUP(A149,'[1]Z07 一般公共预算财政拨款收入支出决算表(财决07表)'!$A$10:$T$500,15,FALSE))</f>
        <v/>
      </c>
      <c r="G149" s="8">
        <f>'[1]Z07 一般公共预算财政拨款收入支出决算表(财决07表)'!A147</f>
        <v>0</v>
      </c>
      <c r="H149" s="95">
        <f>'[1]Z07 一般公共预算财政拨款收入支出决算表(财决07表)'!$K147</f>
        <v>0</v>
      </c>
      <c r="I149" s="8" t="str">
        <f t="shared" si="8"/>
        <v>2</v>
      </c>
      <c r="J149" s="8" t="str">
        <f t="shared" si="9"/>
        <v>2</v>
      </c>
      <c r="K149" s="8">
        <f t="shared" si="10"/>
        <v>4</v>
      </c>
      <c r="L149" s="8" t="str">
        <f ca="1" t="shared" si="11"/>
        <v/>
      </c>
      <c r="M149" s="8"/>
    </row>
    <row r="150" s="4" customFormat="1" ht="20.1" customHeight="1" spans="1:13">
      <c r="A150" s="22" t="str">
        <f ca="1" t="array" ref="A150">INDEX(G:G,SMALL(IF($K$12:$K$500=2,ROW($12:$500),4^8),ROW(G139)))&amp;""</f>
        <v/>
      </c>
      <c r="B150" s="70"/>
      <c r="C150" s="23" t="str">
        <f ca="1">IF(ISERROR(VLOOKUP(A150,'[1]Z07 一般公共预算财政拨款收入支出决算表(财决07表)'!$A$10:$T$500,4,FALSE)),"",VLOOKUP(A150,'[1]Z07 一般公共预算财政拨款收入支出决算表(财决07表)'!$A$10:$T$500,4,FALSE))</f>
        <v/>
      </c>
      <c r="D150" s="97" t="str">
        <f ca="1">IF(ISERROR(VLOOKUP(A150,'[1]Z07 一般公共预算财政拨款收入支出决算表(财决07表)'!$A$10:$T$500,11,FALSE)),"",VLOOKUP(A150,'[1]Z07 一般公共预算财政拨款收入支出决算表(财决07表)'!$A$10:$T$500,11,FALSE))</f>
        <v/>
      </c>
      <c r="E150" s="97" t="str">
        <f ca="1">IF(ISERROR(VLOOKUP(A150,'[1]Z07 一般公共预算财政拨款收入支出决算表(财决07表)'!$A$10:$T$500,12,FALSE)),"",VLOOKUP(A150,'[1]Z07 一般公共预算财政拨款收入支出决算表(财决07表)'!$A$10:$T$500,12,FALSE))</f>
        <v/>
      </c>
      <c r="F150" s="97" t="str">
        <f ca="1">IF(ISERROR(VLOOKUP(A150,'[1]Z07 一般公共预算财政拨款收入支出决算表(财决07表)'!$A$10:$T$500,15,FALSE)),"",VLOOKUP(A150,'[1]Z07 一般公共预算财政拨款收入支出决算表(财决07表)'!$A$10:$T$500,15,FALSE))</f>
        <v/>
      </c>
      <c r="G150" s="8">
        <f>'[1]Z07 一般公共预算财政拨款收入支出决算表(财决07表)'!A148</f>
        <v>0</v>
      </c>
      <c r="H150" s="95">
        <f>'[1]Z07 一般公共预算财政拨款收入支出决算表(财决07表)'!$K148</f>
        <v>0</v>
      </c>
      <c r="I150" s="8" t="str">
        <f t="shared" si="8"/>
        <v>2</v>
      </c>
      <c r="J150" s="8" t="str">
        <f t="shared" si="9"/>
        <v>2</v>
      </c>
      <c r="K150" s="8">
        <f t="shared" si="10"/>
        <v>4</v>
      </c>
      <c r="L150" s="8" t="str">
        <f ca="1" t="shared" si="11"/>
        <v/>
      </c>
      <c r="M150" s="8"/>
    </row>
    <row r="151" ht="20.1" customHeight="1" spans="1:12">
      <c r="A151" s="22" t="str">
        <f ca="1" t="array" ref="A151">INDEX(G:G,SMALL(IF($K$12:$K$500=2,ROW($12:$500),4^8),ROW(G140)))&amp;""</f>
        <v/>
      </c>
      <c r="B151" s="70"/>
      <c r="C151" s="23" t="str">
        <f ca="1">IF(ISERROR(VLOOKUP(A151,'[1]Z07 一般公共预算财政拨款收入支出决算表(财决07表)'!$A$10:$T$500,4,FALSE)),"",VLOOKUP(A151,'[1]Z07 一般公共预算财政拨款收入支出决算表(财决07表)'!$A$10:$T$500,4,FALSE))</f>
        <v/>
      </c>
      <c r="D151" s="97" t="str">
        <f ca="1">IF(ISERROR(VLOOKUP(A151,'[1]Z07 一般公共预算财政拨款收入支出决算表(财决07表)'!$A$10:$T$500,11,FALSE)),"",VLOOKUP(A151,'[1]Z07 一般公共预算财政拨款收入支出决算表(财决07表)'!$A$10:$T$500,11,FALSE))</f>
        <v/>
      </c>
      <c r="E151" s="97" t="str">
        <f ca="1">IF(ISERROR(VLOOKUP(A151,'[1]Z07 一般公共预算财政拨款收入支出决算表(财决07表)'!$A$10:$T$500,12,FALSE)),"",VLOOKUP(A151,'[1]Z07 一般公共预算财政拨款收入支出决算表(财决07表)'!$A$10:$T$500,12,FALSE))</f>
        <v/>
      </c>
      <c r="F151" s="97" t="str">
        <f ca="1">IF(ISERROR(VLOOKUP(A151,'[1]Z07 一般公共预算财政拨款收入支出决算表(财决07表)'!$A$10:$T$500,15,FALSE)),"",VLOOKUP(A151,'[1]Z07 一般公共预算财政拨款收入支出决算表(财决07表)'!$A$10:$T$500,15,FALSE))</f>
        <v/>
      </c>
      <c r="G151" s="8">
        <f>'[1]Z07 一般公共预算财政拨款收入支出决算表(财决07表)'!A149</f>
        <v>0</v>
      </c>
      <c r="H151" s="95">
        <f>'[1]Z07 一般公共预算财政拨款收入支出决算表(财决07表)'!$K149</f>
        <v>0</v>
      </c>
      <c r="I151" s="8" t="str">
        <f t="shared" si="8"/>
        <v>2</v>
      </c>
      <c r="J151" s="8" t="str">
        <f t="shared" si="9"/>
        <v>2</v>
      </c>
      <c r="K151" s="8">
        <f t="shared" si="10"/>
        <v>4</v>
      </c>
      <c r="L151" s="8" t="str">
        <f ca="1" t="shared" si="11"/>
        <v/>
      </c>
    </row>
    <row r="152" ht="20.1" customHeight="1" spans="1:12">
      <c r="A152" s="22" t="str">
        <f ca="1" t="array" ref="A152">INDEX(G:G,SMALL(IF($K$12:$K$500=2,ROW($12:$500),4^8),ROW(G141)))&amp;""</f>
        <v/>
      </c>
      <c r="B152" s="70"/>
      <c r="C152" s="23" t="str">
        <f ca="1">IF(ISERROR(VLOOKUP(A152,'[1]Z07 一般公共预算财政拨款收入支出决算表(财决07表)'!$A$10:$T$500,4,FALSE)),"",VLOOKUP(A152,'[1]Z07 一般公共预算财政拨款收入支出决算表(财决07表)'!$A$10:$T$500,4,FALSE))</f>
        <v/>
      </c>
      <c r="D152" s="97" t="str">
        <f ca="1">IF(ISERROR(VLOOKUP(A152,'[1]Z07 一般公共预算财政拨款收入支出决算表(财决07表)'!$A$10:$T$500,11,FALSE)),"",VLOOKUP(A152,'[1]Z07 一般公共预算财政拨款收入支出决算表(财决07表)'!$A$10:$T$500,11,FALSE))</f>
        <v/>
      </c>
      <c r="E152" s="97" t="str">
        <f ca="1">IF(ISERROR(VLOOKUP(A152,'[1]Z07 一般公共预算财政拨款收入支出决算表(财决07表)'!$A$10:$T$500,12,FALSE)),"",VLOOKUP(A152,'[1]Z07 一般公共预算财政拨款收入支出决算表(财决07表)'!$A$10:$T$500,12,FALSE))</f>
        <v/>
      </c>
      <c r="F152" s="97" t="str">
        <f ca="1">IF(ISERROR(VLOOKUP(A152,'[1]Z07 一般公共预算财政拨款收入支出决算表(财决07表)'!$A$10:$T$500,15,FALSE)),"",VLOOKUP(A152,'[1]Z07 一般公共预算财政拨款收入支出决算表(财决07表)'!$A$10:$T$500,15,FALSE))</f>
        <v/>
      </c>
      <c r="G152" s="8">
        <f>'[1]Z07 一般公共预算财政拨款收入支出决算表(财决07表)'!A150</f>
        <v>0</v>
      </c>
      <c r="H152" s="95">
        <f>'[1]Z07 一般公共预算财政拨款收入支出决算表(财决07表)'!$K150</f>
        <v>0</v>
      </c>
      <c r="I152" s="8" t="str">
        <f t="shared" si="8"/>
        <v>2</v>
      </c>
      <c r="J152" s="8" t="str">
        <f t="shared" si="9"/>
        <v>2</v>
      </c>
      <c r="K152" s="8">
        <f t="shared" si="10"/>
        <v>4</v>
      </c>
      <c r="L152" s="8" t="str">
        <f ca="1" t="shared" si="11"/>
        <v/>
      </c>
    </row>
    <row r="153" ht="20.1" customHeight="1" spans="1:12">
      <c r="A153" s="22" t="str">
        <f ca="1" t="array" ref="A153">INDEX(G:G,SMALL(IF($K$12:$K$500=2,ROW($12:$500),4^8),ROW(G142)))&amp;""</f>
        <v/>
      </c>
      <c r="B153" s="70"/>
      <c r="C153" s="23" t="str">
        <f ca="1">IF(ISERROR(VLOOKUP(A153,'[1]Z07 一般公共预算财政拨款收入支出决算表(财决07表)'!$A$10:$T$500,4,FALSE)),"",VLOOKUP(A153,'[1]Z07 一般公共预算财政拨款收入支出决算表(财决07表)'!$A$10:$T$500,4,FALSE))</f>
        <v/>
      </c>
      <c r="D153" s="97" t="str">
        <f ca="1">IF(ISERROR(VLOOKUP(A153,'[1]Z07 一般公共预算财政拨款收入支出决算表(财决07表)'!$A$10:$T$500,11,FALSE)),"",VLOOKUP(A153,'[1]Z07 一般公共预算财政拨款收入支出决算表(财决07表)'!$A$10:$T$500,11,FALSE))</f>
        <v/>
      </c>
      <c r="E153" s="97" t="str">
        <f ca="1">IF(ISERROR(VLOOKUP(A153,'[1]Z07 一般公共预算财政拨款收入支出决算表(财决07表)'!$A$10:$T$500,12,FALSE)),"",VLOOKUP(A153,'[1]Z07 一般公共预算财政拨款收入支出决算表(财决07表)'!$A$10:$T$500,12,FALSE))</f>
        <v/>
      </c>
      <c r="F153" s="97" t="str">
        <f ca="1">IF(ISERROR(VLOOKUP(A153,'[1]Z07 一般公共预算财政拨款收入支出决算表(财决07表)'!$A$10:$T$500,15,FALSE)),"",VLOOKUP(A153,'[1]Z07 一般公共预算财政拨款收入支出决算表(财决07表)'!$A$10:$T$500,15,FALSE))</f>
        <v/>
      </c>
      <c r="G153" s="8">
        <f>'[1]Z07 一般公共预算财政拨款收入支出决算表(财决07表)'!A151</f>
        <v>0</v>
      </c>
      <c r="H153" s="95">
        <f>'[1]Z07 一般公共预算财政拨款收入支出决算表(财决07表)'!$K151</f>
        <v>0</v>
      </c>
      <c r="I153" s="8" t="str">
        <f t="shared" si="8"/>
        <v>2</v>
      </c>
      <c r="J153" s="8" t="str">
        <f t="shared" si="9"/>
        <v>2</v>
      </c>
      <c r="K153" s="8">
        <f t="shared" si="10"/>
        <v>4</v>
      </c>
      <c r="L153" s="8" t="str">
        <f ca="1" t="shared" si="11"/>
        <v/>
      </c>
    </row>
    <row r="154" ht="20.1" customHeight="1" spans="1:12">
      <c r="A154" s="22" t="str">
        <f ca="1" t="array" ref="A154">INDEX(G:G,SMALL(IF($K$12:$K$500=2,ROW($12:$500),4^8),ROW(G143)))&amp;""</f>
        <v/>
      </c>
      <c r="B154" s="70"/>
      <c r="C154" s="23" t="str">
        <f ca="1">IF(ISERROR(VLOOKUP(A154,'[1]Z07 一般公共预算财政拨款收入支出决算表(财决07表)'!$A$10:$T$500,4,FALSE)),"",VLOOKUP(A154,'[1]Z07 一般公共预算财政拨款收入支出决算表(财决07表)'!$A$10:$T$500,4,FALSE))</f>
        <v/>
      </c>
      <c r="D154" s="97" t="str">
        <f ca="1">IF(ISERROR(VLOOKUP(A154,'[1]Z07 一般公共预算财政拨款收入支出决算表(财决07表)'!$A$10:$T$500,11,FALSE)),"",VLOOKUP(A154,'[1]Z07 一般公共预算财政拨款收入支出决算表(财决07表)'!$A$10:$T$500,11,FALSE))</f>
        <v/>
      </c>
      <c r="E154" s="97" t="str">
        <f ca="1">IF(ISERROR(VLOOKUP(A154,'[1]Z07 一般公共预算财政拨款收入支出决算表(财决07表)'!$A$10:$T$500,12,FALSE)),"",VLOOKUP(A154,'[1]Z07 一般公共预算财政拨款收入支出决算表(财决07表)'!$A$10:$T$500,12,FALSE))</f>
        <v/>
      </c>
      <c r="F154" s="97" t="str">
        <f ca="1">IF(ISERROR(VLOOKUP(A154,'[1]Z07 一般公共预算财政拨款收入支出决算表(财决07表)'!$A$10:$T$500,15,FALSE)),"",VLOOKUP(A154,'[1]Z07 一般公共预算财政拨款收入支出决算表(财决07表)'!$A$10:$T$500,15,FALSE))</f>
        <v/>
      </c>
      <c r="G154" s="8">
        <f>'[1]Z07 一般公共预算财政拨款收入支出决算表(财决07表)'!A152</f>
        <v>0</v>
      </c>
      <c r="H154" s="95">
        <f>'[1]Z07 一般公共预算财政拨款收入支出决算表(财决07表)'!$K152</f>
        <v>0</v>
      </c>
      <c r="I154" s="8" t="str">
        <f t="shared" si="8"/>
        <v>2</v>
      </c>
      <c r="J154" s="8" t="str">
        <f t="shared" si="9"/>
        <v>2</v>
      </c>
      <c r="K154" s="8">
        <f t="shared" si="10"/>
        <v>4</v>
      </c>
      <c r="L154" s="8" t="str">
        <f ca="1" t="shared" si="11"/>
        <v/>
      </c>
    </row>
    <row r="155" ht="20.1" customHeight="1" spans="1:12">
      <c r="A155" s="22" t="str">
        <f ca="1" t="array" ref="A155">INDEX(G:G,SMALL(IF($K$12:$K$500=2,ROW($12:$500),4^8),ROW(G144)))&amp;""</f>
        <v/>
      </c>
      <c r="B155" s="70"/>
      <c r="C155" s="23" t="str">
        <f ca="1">IF(ISERROR(VLOOKUP(A155,'[1]Z07 一般公共预算财政拨款收入支出决算表(财决07表)'!$A$10:$T$500,4,FALSE)),"",VLOOKUP(A155,'[1]Z07 一般公共预算财政拨款收入支出决算表(财决07表)'!$A$10:$T$500,4,FALSE))</f>
        <v/>
      </c>
      <c r="D155" s="97" t="str">
        <f ca="1">IF(ISERROR(VLOOKUP(A155,'[1]Z07 一般公共预算财政拨款收入支出决算表(财决07表)'!$A$10:$T$500,11,FALSE)),"",VLOOKUP(A155,'[1]Z07 一般公共预算财政拨款收入支出决算表(财决07表)'!$A$10:$T$500,11,FALSE))</f>
        <v/>
      </c>
      <c r="E155" s="97" t="str">
        <f ca="1">IF(ISERROR(VLOOKUP(A155,'[1]Z07 一般公共预算财政拨款收入支出决算表(财决07表)'!$A$10:$T$500,12,FALSE)),"",VLOOKUP(A155,'[1]Z07 一般公共预算财政拨款收入支出决算表(财决07表)'!$A$10:$T$500,12,FALSE))</f>
        <v/>
      </c>
      <c r="F155" s="97" t="str">
        <f ca="1">IF(ISERROR(VLOOKUP(A155,'[1]Z07 一般公共预算财政拨款收入支出决算表(财决07表)'!$A$10:$T$500,15,FALSE)),"",VLOOKUP(A155,'[1]Z07 一般公共预算财政拨款收入支出决算表(财决07表)'!$A$10:$T$500,15,FALSE))</f>
        <v/>
      </c>
      <c r="G155" s="8">
        <f>'[1]Z07 一般公共预算财政拨款收入支出决算表(财决07表)'!A153</f>
        <v>0</v>
      </c>
      <c r="H155" s="95">
        <f>'[1]Z07 一般公共预算财政拨款收入支出决算表(财决07表)'!$K153</f>
        <v>0</v>
      </c>
      <c r="I155" s="8" t="str">
        <f t="shared" si="8"/>
        <v>2</v>
      </c>
      <c r="J155" s="8" t="str">
        <f t="shared" si="9"/>
        <v>2</v>
      </c>
      <c r="K155" s="8">
        <f t="shared" si="10"/>
        <v>4</v>
      </c>
      <c r="L155" s="8" t="str">
        <f ca="1" t="shared" si="11"/>
        <v/>
      </c>
    </row>
    <row r="156" ht="20.1" customHeight="1" spans="1:12">
      <c r="A156" s="22" t="str">
        <f ca="1" t="array" ref="A156">INDEX(G:G,SMALL(IF($K$12:$K$500=2,ROW($12:$500),4^8),ROW(G145)))&amp;""</f>
        <v/>
      </c>
      <c r="B156" s="70"/>
      <c r="C156" s="23" t="str">
        <f ca="1">IF(ISERROR(VLOOKUP(A156,'[1]Z07 一般公共预算财政拨款收入支出决算表(财决07表)'!$A$10:$T$500,4,FALSE)),"",VLOOKUP(A156,'[1]Z07 一般公共预算财政拨款收入支出决算表(财决07表)'!$A$10:$T$500,4,FALSE))</f>
        <v/>
      </c>
      <c r="D156" s="97" t="str">
        <f ca="1">IF(ISERROR(VLOOKUP(A156,'[1]Z07 一般公共预算财政拨款收入支出决算表(财决07表)'!$A$10:$T$500,11,FALSE)),"",VLOOKUP(A156,'[1]Z07 一般公共预算财政拨款收入支出决算表(财决07表)'!$A$10:$T$500,11,FALSE))</f>
        <v/>
      </c>
      <c r="E156" s="97" t="str">
        <f ca="1">IF(ISERROR(VLOOKUP(A156,'[1]Z07 一般公共预算财政拨款收入支出决算表(财决07表)'!$A$10:$T$500,12,FALSE)),"",VLOOKUP(A156,'[1]Z07 一般公共预算财政拨款收入支出决算表(财决07表)'!$A$10:$T$500,12,FALSE))</f>
        <v/>
      </c>
      <c r="F156" s="97" t="str">
        <f ca="1">IF(ISERROR(VLOOKUP(A156,'[1]Z07 一般公共预算财政拨款收入支出决算表(财决07表)'!$A$10:$T$500,15,FALSE)),"",VLOOKUP(A156,'[1]Z07 一般公共预算财政拨款收入支出决算表(财决07表)'!$A$10:$T$500,15,FALSE))</f>
        <v/>
      </c>
      <c r="G156" s="8">
        <f>'[1]Z07 一般公共预算财政拨款收入支出决算表(财决07表)'!A154</f>
        <v>0</v>
      </c>
      <c r="H156" s="95">
        <f>'[1]Z07 一般公共预算财政拨款收入支出决算表(财决07表)'!$K154</f>
        <v>0</v>
      </c>
      <c r="I156" s="8" t="str">
        <f t="shared" si="8"/>
        <v>2</v>
      </c>
      <c r="J156" s="8" t="str">
        <f t="shared" si="9"/>
        <v>2</v>
      </c>
      <c r="K156" s="8">
        <f t="shared" si="10"/>
        <v>4</v>
      </c>
      <c r="L156" s="8" t="str">
        <f ca="1" t="shared" si="11"/>
        <v/>
      </c>
    </row>
    <row r="157" ht="20.1" customHeight="1" spans="1:12">
      <c r="A157" s="22" t="str">
        <f ca="1" t="array" ref="A157">INDEX(G:G,SMALL(IF($K$12:$K$500=2,ROW($12:$500),4^8),ROW(G146)))&amp;""</f>
        <v/>
      </c>
      <c r="B157" s="70"/>
      <c r="C157" s="23" t="str">
        <f ca="1">IF(ISERROR(VLOOKUP(A157,'[1]Z07 一般公共预算财政拨款收入支出决算表(财决07表)'!$A$10:$T$500,4,FALSE)),"",VLOOKUP(A157,'[1]Z07 一般公共预算财政拨款收入支出决算表(财决07表)'!$A$10:$T$500,4,FALSE))</f>
        <v/>
      </c>
      <c r="D157" s="97" t="str">
        <f ca="1">IF(ISERROR(VLOOKUP(A157,'[1]Z07 一般公共预算财政拨款收入支出决算表(财决07表)'!$A$10:$T$500,11,FALSE)),"",VLOOKUP(A157,'[1]Z07 一般公共预算财政拨款收入支出决算表(财决07表)'!$A$10:$T$500,11,FALSE))</f>
        <v/>
      </c>
      <c r="E157" s="97" t="str">
        <f ca="1">IF(ISERROR(VLOOKUP(A157,'[1]Z07 一般公共预算财政拨款收入支出决算表(财决07表)'!$A$10:$T$500,12,FALSE)),"",VLOOKUP(A157,'[1]Z07 一般公共预算财政拨款收入支出决算表(财决07表)'!$A$10:$T$500,12,FALSE))</f>
        <v/>
      </c>
      <c r="F157" s="97" t="str">
        <f ca="1">IF(ISERROR(VLOOKUP(A157,'[1]Z07 一般公共预算财政拨款收入支出决算表(财决07表)'!$A$10:$T$500,15,FALSE)),"",VLOOKUP(A157,'[1]Z07 一般公共预算财政拨款收入支出决算表(财决07表)'!$A$10:$T$500,15,FALSE))</f>
        <v/>
      </c>
      <c r="G157" s="8">
        <f>'[1]Z07 一般公共预算财政拨款收入支出决算表(财决07表)'!A155</f>
        <v>0</v>
      </c>
      <c r="H157" s="95">
        <f>'[1]Z07 一般公共预算财政拨款收入支出决算表(财决07表)'!$K155</f>
        <v>0</v>
      </c>
      <c r="I157" s="8" t="str">
        <f t="shared" si="8"/>
        <v>2</v>
      </c>
      <c r="J157" s="8" t="str">
        <f t="shared" si="9"/>
        <v>2</v>
      </c>
      <c r="K157" s="8">
        <f t="shared" si="10"/>
        <v>4</v>
      </c>
      <c r="L157" s="8" t="str">
        <f ca="1" t="shared" si="11"/>
        <v/>
      </c>
    </row>
    <row r="158" ht="20.1" customHeight="1" spans="1:12">
      <c r="A158" s="22" t="str">
        <f ca="1" t="array" ref="A158">INDEX(G:G,SMALL(IF($K$12:$K$500=2,ROW($12:$500),4^8),ROW(G147)))&amp;""</f>
        <v/>
      </c>
      <c r="B158" s="70"/>
      <c r="C158" s="23" t="str">
        <f ca="1">IF(ISERROR(VLOOKUP(A158,'[1]Z07 一般公共预算财政拨款收入支出决算表(财决07表)'!$A$10:$T$500,4,FALSE)),"",VLOOKUP(A158,'[1]Z07 一般公共预算财政拨款收入支出决算表(财决07表)'!$A$10:$T$500,4,FALSE))</f>
        <v/>
      </c>
      <c r="D158" s="97" t="str">
        <f ca="1">IF(ISERROR(VLOOKUP(A158,'[1]Z07 一般公共预算财政拨款收入支出决算表(财决07表)'!$A$10:$T$500,11,FALSE)),"",VLOOKUP(A158,'[1]Z07 一般公共预算财政拨款收入支出决算表(财决07表)'!$A$10:$T$500,11,FALSE))</f>
        <v/>
      </c>
      <c r="E158" s="97" t="str">
        <f ca="1">IF(ISERROR(VLOOKUP(A158,'[1]Z07 一般公共预算财政拨款收入支出决算表(财决07表)'!$A$10:$T$500,12,FALSE)),"",VLOOKUP(A158,'[1]Z07 一般公共预算财政拨款收入支出决算表(财决07表)'!$A$10:$T$500,12,FALSE))</f>
        <v/>
      </c>
      <c r="F158" s="97" t="str">
        <f ca="1">IF(ISERROR(VLOOKUP(A158,'[1]Z07 一般公共预算财政拨款收入支出决算表(财决07表)'!$A$10:$T$500,15,FALSE)),"",VLOOKUP(A158,'[1]Z07 一般公共预算财政拨款收入支出决算表(财决07表)'!$A$10:$T$500,15,FALSE))</f>
        <v/>
      </c>
      <c r="G158" s="8">
        <f>'[1]Z07 一般公共预算财政拨款收入支出决算表(财决07表)'!A156</f>
        <v>0</v>
      </c>
      <c r="H158" s="95">
        <f>'[1]Z07 一般公共预算财政拨款收入支出决算表(财决07表)'!$K156</f>
        <v>0</v>
      </c>
      <c r="I158" s="8" t="str">
        <f t="shared" si="8"/>
        <v>2</v>
      </c>
      <c r="J158" s="8" t="str">
        <f t="shared" si="9"/>
        <v>2</v>
      </c>
      <c r="K158" s="8">
        <f t="shared" si="10"/>
        <v>4</v>
      </c>
      <c r="L158" s="8" t="str">
        <f ca="1" t="shared" si="11"/>
        <v/>
      </c>
    </row>
    <row r="159" ht="20.1" customHeight="1" spans="1:12">
      <c r="A159" s="22" t="str">
        <f ca="1" t="array" ref="A159">INDEX(G:G,SMALL(IF($K$12:$K$500=2,ROW($12:$500),4^8),ROW(G148)))&amp;""</f>
        <v/>
      </c>
      <c r="B159" s="70"/>
      <c r="C159" s="23" t="str">
        <f ca="1">IF(ISERROR(VLOOKUP(A159,'[1]Z07 一般公共预算财政拨款收入支出决算表(财决07表)'!$A$10:$T$500,4,FALSE)),"",VLOOKUP(A159,'[1]Z07 一般公共预算财政拨款收入支出决算表(财决07表)'!$A$10:$T$500,4,FALSE))</f>
        <v/>
      </c>
      <c r="D159" s="97" t="str">
        <f ca="1">IF(ISERROR(VLOOKUP(A159,'[1]Z07 一般公共预算财政拨款收入支出决算表(财决07表)'!$A$10:$T$500,11,FALSE)),"",VLOOKUP(A159,'[1]Z07 一般公共预算财政拨款收入支出决算表(财决07表)'!$A$10:$T$500,11,FALSE))</f>
        <v/>
      </c>
      <c r="E159" s="97" t="str">
        <f ca="1">IF(ISERROR(VLOOKUP(A159,'[1]Z07 一般公共预算财政拨款收入支出决算表(财决07表)'!$A$10:$T$500,12,FALSE)),"",VLOOKUP(A159,'[1]Z07 一般公共预算财政拨款收入支出决算表(财决07表)'!$A$10:$T$500,12,FALSE))</f>
        <v/>
      </c>
      <c r="F159" s="97" t="str">
        <f ca="1">IF(ISERROR(VLOOKUP(A159,'[1]Z07 一般公共预算财政拨款收入支出决算表(财决07表)'!$A$10:$T$500,15,FALSE)),"",VLOOKUP(A159,'[1]Z07 一般公共预算财政拨款收入支出决算表(财决07表)'!$A$10:$T$500,15,FALSE))</f>
        <v/>
      </c>
      <c r="G159" s="8">
        <f>'[1]Z07 一般公共预算财政拨款收入支出决算表(财决07表)'!A157</f>
        <v>0</v>
      </c>
      <c r="H159" s="95">
        <f>'[1]Z07 一般公共预算财政拨款收入支出决算表(财决07表)'!$K157</f>
        <v>0</v>
      </c>
      <c r="I159" s="8" t="str">
        <f t="shared" si="8"/>
        <v>2</v>
      </c>
      <c r="J159" s="8" t="str">
        <f t="shared" si="9"/>
        <v>2</v>
      </c>
      <c r="K159" s="8">
        <f t="shared" si="10"/>
        <v>4</v>
      </c>
      <c r="L159" s="8" t="str">
        <f ca="1" t="shared" si="11"/>
        <v/>
      </c>
    </row>
    <row r="160" ht="20.1" customHeight="1" spans="1:12">
      <c r="A160" s="22" t="str">
        <f ca="1" t="array" ref="A160">INDEX(G:G,SMALL(IF($K$12:$K$500=2,ROW($12:$500),4^8),ROW(G149)))&amp;""</f>
        <v/>
      </c>
      <c r="B160" s="70"/>
      <c r="C160" s="23" t="str">
        <f ca="1">IF(ISERROR(VLOOKUP(A160,'[1]Z07 一般公共预算财政拨款收入支出决算表(财决07表)'!$A$10:$T$500,4,FALSE)),"",VLOOKUP(A160,'[1]Z07 一般公共预算财政拨款收入支出决算表(财决07表)'!$A$10:$T$500,4,FALSE))</f>
        <v/>
      </c>
      <c r="D160" s="97" t="str">
        <f ca="1">IF(ISERROR(VLOOKUP(A160,'[1]Z07 一般公共预算财政拨款收入支出决算表(财决07表)'!$A$10:$T$500,11,FALSE)),"",VLOOKUP(A160,'[1]Z07 一般公共预算财政拨款收入支出决算表(财决07表)'!$A$10:$T$500,11,FALSE))</f>
        <v/>
      </c>
      <c r="E160" s="97" t="str">
        <f ca="1">IF(ISERROR(VLOOKUP(A160,'[1]Z07 一般公共预算财政拨款收入支出决算表(财决07表)'!$A$10:$T$500,12,FALSE)),"",VLOOKUP(A160,'[1]Z07 一般公共预算财政拨款收入支出决算表(财决07表)'!$A$10:$T$500,12,FALSE))</f>
        <v/>
      </c>
      <c r="F160" s="97" t="str">
        <f ca="1">IF(ISERROR(VLOOKUP(A160,'[1]Z07 一般公共预算财政拨款收入支出决算表(财决07表)'!$A$10:$T$500,15,FALSE)),"",VLOOKUP(A160,'[1]Z07 一般公共预算财政拨款收入支出决算表(财决07表)'!$A$10:$T$500,15,FALSE))</f>
        <v/>
      </c>
      <c r="G160" s="8">
        <f>'[1]Z07 一般公共预算财政拨款收入支出决算表(财决07表)'!A158</f>
        <v>0</v>
      </c>
      <c r="H160" s="95">
        <f>'[1]Z07 一般公共预算财政拨款收入支出决算表(财决07表)'!$K158</f>
        <v>0</v>
      </c>
      <c r="I160" s="8" t="str">
        <f t="shared" si="8"/>
        <v>2</v>
      </c>
      <c r="J160" s="8" t="str">
        <f t="shared" si="9"/>
        <v>2</v>
      </c>
      <c r="K160" s="8">
        <f t="shared" si="10"/>
        <v>4</v>
      </c>
      <c r="L160" s="8" t="str">
        <f ca="1" t="shared" si="11"/>
        <v/>
      </c>
    </row>
    <row r="161" ht="20.1" customHeight="1" spans="1:12">
      <c r="A161" s="22" t="str">
        <f ca="1" t="array" ref="A161">INDEX(G:G,SMALL(IF($K$12:$K$500=2,ROW($12:$500),4^8),ROW(G150)))&amp;""</f>
        <v/>
      </c>
      <c r="B161" s="70"/>
      <c r="C161" s="23" t="str">
        <f ca="1">IF(ISERROR(VLOOKUP(A161,'[1]Z07 一般公共预算财政拨款收入支出决算表(财决07表)'!$A$10:$T$500,4,FALSE)),"",VLOOKUP(A161,'[1]Z07 一般公共预算财政拨款收入支出决算表(财决07表)'!$A$10:$T$500,4,FALSE))</f>
        <v/>
      </c>
      <c r="D161" s="97" t="str">
        <f ca="1">IF(ISERROR(VLOOKUP(A161,'[1]Z07 一般公共预算财政拨款收入支出决算表(财决07表)'!$A$10:$T$500,11,FALSE)),"",VLOOKUP(A161,'[1]Z07 一般公共预算财政拨款收入支出决算表(财决07表)'!$A$10:$T$500,11,FALSE))</f>
        <v/>
      </c>
      <c r="E161" s="97" t="str">
        <f ca="1">IF(ISERROR(VLOOKUP(A161,'[1]Z07 一般公共预算财政拨款收入支出决算表(财决07表)'!$A$10:$T$500,12,FALSE)),"",VLOOKUP(A161,'[1]Z07 一般公共预算财政拨款收入支出决算表(财决07表)'!$A$10:$T$500,12,FALSE))</f>
        <v/>
      </c>
      <c r="F161" s="97" t="str">
        <f ca="1">IF(ISERROR(VLOOKUP(A161,'[1]Z07 一般公共预算财政拨款收入支出决算表(财决07表)'!$A$10:$T$500,15,FALSE)),"",VLOOKUP(A161,'[1]Z07 一般公共预算财政拨款收入支出决算表(财决07表)'!$A$10:$T$500,15,FALSE))</f>
        <v/>
      </c>
      <c r="G161" s="8">
        <f>'[1]Z07 一般公共预算财政拨款收入支出决算表(财决07表)'!A159</f>
        <v>0</v>
      </c>
      <c r="H161" s="95">
        <f>'[1]Z07 一般公共预算财政拨款收入支出决算表(财决07表)'!$K159</f>
        <v>0</v>
      </c>
      <c r="I161" s="8" t="str">
        <f t="shared" si="8"/>
        <v>2</v>
      </c>
      <c r="J161" s="8" t="str">
        <f t="shared" si="9"/>
        <v>2</v>
      </c>
      <c r="K161" s="8">
        <f t="shared" si="10"/>
        <v>4</v>
      </c>
      <c r="L161" s="8" t="str">
        <f ca="1" t="shared" si="11"/>
        <v/>
      </c>
    </row>
    <row r="162" ht="20.1" customHeight="1" spans="1:12">
      <c r="A162" s="22" t="str">
        <f ca="1" t="array" ref="A162">INDEX(G:G,SMALL(IF($K$12:$K$500=2,ROW($12:$500),4^8),ROW(G151)))&amp;""</f>
        <v/>
      </c>
      <c r="B162" s="70"/>
      <c r="C162" s="23" t="str">
        <f ca="1">IF(ISERROR(VLOOKUP(A162,'[1]Z07 一般公共预算财政拨款收入支出决算表(财决07表)'!$A$10:$T$500,4,FALSE)),"",VLOOKUP(A162,'[1]Z07 一般公共预算财政拨款收入支出决算表(财决07表)'!$A$10:$T$500,4,FALSE))</f>
        <v/>
      </c>
      <c r="D162" s="97" t="str">
        <f ca="1">IF(ISERROR(VLOOKUP(A162,'[1]Z07 一般公共预算财政拨款收入支出决算表(财决07表)'!$A$10:$T$500,11,FALSE)),"",VLOOKUP(A162,'[1]Z07 一般公共预算财政拨款收入支出决算表(财决07表)'!$A$10:$T$500,11,FALSE))</f>
        <v/>
      </c>
      <c r="E162" s="97" t="str">
        <f ca="1">IF(ISERROR(VLOOKUP(A162,'[1]Z07 一般公共预算财政拨款收入支出决算表(财决07表)'!$A$10:$T$500,12,FALSE)),"",VLOOKUP(A162,'[1]Z07 一般公共预算财政拨款收入支出决算表(财决07表)'!$A$10:$T$500,12,FALSE))</f>
        <v/>
      </c>
      <c r="F162" s="97" t="str">
        <f ca="1">IF(ISERROR(VLOOKUP(A162,'[1]Z07 一般公共预算财政拨款收入支出决算表(财决07表)'!$A$10:$T$500,15,FALSE)),"",VLOOKUP(A162,'[1]Z07 一般公共预算财政拨款收入支出决算表(财决07表)'!$A$10:$T$500,15,FALSE))</f>
        <v/>
      </c>
      <c r="G162" s="8">
        <f>'[1]Z07 一般公共预算财政拨款收入支出决算表(财决07表)'!A160</f>
        <v>0</v>
      </c>
      <c r="H162" s="95">
        <f>'[1]Z07 一般公共预算财政拨款收入支出决算表(财决07表)'!$K160</f>
        <v>0</v>
      </c>
      <c r="I162" s="8" t="str">
        <f t="shared" si="8"/>
        <v>2</v>
      </c>
      <c r="J162" s="8" t="str">
        <f t="shared" si="9"/>
        <v>2</v>
      </c>
      <c r="K162" s="8">
        <f t="shared" si="10"/>
        <v>4</v>
      </c>
      <c r="L162" s="8" t="str">
        <f ca="1" t="shared" si="11"/>
        <v/>
      </c>
    </row>
    <row r="163" ht="20.1" customHeight="1" spans="1:12">
      <c r="A163" s="22" t="str">
        <f ca="1" t="array" ref="A163">INDEX(G:G,SMALL(IF($K$12:$K$500=2,ROW($12:$500),4^8),ROW(G152)))&amp;""</f>
        <v/>
      </c>
      <c r="B163" s="70"/>
      <c r="C163" s="23" t="str">
        <f ca="1">IF(ISERROR(VLOOKUP(A163,'[1]Z07 一般公共预算财政拨款收入支出决算表(财决07表)'!$A$10:$T$500,4,FALSE)),"",VLOOKUP(A163,'[1]Z07 一般公共预算财政拨款收入支出决算表(财决07表)'!$A$10:$T$500,4,FALSE))</f>
        <v/>
      </c>
      <c r="D163" s="97" t="str">
        <f ca="1">IF(ISERROR(VLOOKUP(A163,'[1]Z07 一般公共预算财政拨款收入支出决算表(财决07表)'!$A$10:$T$500,11,FALSE)),"",VLOOKUP(A163,'[1]Z07 一般公共预算财政拨款收入支出决算表(财决07表)'!$A$10:$T$500,11,FALSE))</f>
        <v/>
      </c>
      <c r="E163" s="97" t="str">
        <f ca="1">IF(ISERROR(VLOOKUP(A163,'[1]Z07 一般公共预算财政拨款收入支出决算表(财决07表)'!$A$10:$T$500,12,FALSE)),"",VLOOKUP(A163,'[1]Z07 一般公共预算财政拨款收入支出决算表(财决07表)'!$A$10:$T$500,12,FALSE))</f>
        <v/>
      </c>
      <c r="F163" s="97" t="str">
        <f ca="1">IF(ISERROR(VLOOKUP(A163,'[1]Z07 一般公共预算财政拨款收入支出决算表(财决07表)'!$A$10:$T$500,15,FALSE)),"",VLOOKUP(A163,'[1]Z07 一般公共预算财政拨款收入支出决算表(财决07表)'!$A$10:$T$500,15,FALSE))</f>
        <v/>
      </c>
      <c r="G163" s="8">
        <f>'[1]Z07 一般公共预算财政拨款收入支出决算表(财决07表)'!A161</f>
        <v>0</v>
      </c>
      <c r="H163" s="95">
        <f>'[1]Z07 一般公共预算财政拨款收入支出决算表(财决07表)'!$K161</f>
        <v>0</v>
      </c>
      <c r="I163" s="8" t="str">
        <f t="shared" si="8"/>
        <v>2</v>
      </c>
      <c r="J163" s="8" t="str">
        <f t="shared" si="9"/>
        <v>2</v>
      </c>
      <c r="K163" s="8">
        <f t="shared" si="10"/>
        <v>4</v>
      </c>
      <c r="L163" s="8" t="str">
        <f ca="1" t="shared" si="11"/>
        <v/>
      </c>
    </row>
    <row r="164" ht="20.1" customHeight="1" spans="1:12">
      <c r="A164" s="22" t="str">
        <f ca="1" t="array" ref="A164">INDEX(G:G,SMALL(IF($K$12:$K$500=2,ROW($12:$500),4^8),ROW(G153)))&amp;""</f>
        <v/>
      </c>
      <c r="B164" s="70"/>
      <c r="C164" s="23" t="str">
        <f ca="1">IF(ISERROR(VLOOKUP(A164,'[1]Z07 一般公共预算财政拨款收入支出决算表(财决07表)'!$A$10:$T$500,4,FALSE)),"",VLOOKUP(A164,'[1]Z07 一般公共预算财政拨款收入支出决算表(财决07表)'!$A$10:$T$500,4,FALSE))</f>
        <v/>
      </c>
      <c r="D164" s="97" t="str">
        <f ca="1">IF(ISERROR(VLOOKUP(A164,'[1]Z07 一般公共预算财政拨款收入支出决算表(财决07表)'!$A$10:$T$500,11,FALSE)),"",VLOOKUP(A164,'[1]Z07 一般公共预算财政拨款收入支出决算表(财决07表)'!$A$10:$T$500,11,FALSE))</f>
        <v/>
      </c>
      <c r="E164" s="97" t="str">
        <f ca="1">IF(ISERROR(VLOOKUP(A164,'[1]Z07 一般公共预算财政拨款收入支出决算表(财决07表)'!$A$10:$T$500,12,FALSE)),"",VLOOKUP(A164,'[1]Z07 一般公共预算财政拨款收入支出决算表(财决07表)'!$A$10:$T$500,12,FALSE))</f>
        <v/>
      </c>
      <c r="F164" s="97" t="str">
        <f ca="1">IF(ISERROR(VLOOKUP(A164,'[1]Z07 一般公共预算财政拨款收入支出决算表(财决07表)'!$A$10:$T$500,15,FALSE)),"",VLOOKUP(A164,'[1]Z07 一般公共预算财政拨款收入支出决算表(财决07表)'!$A$10:$T$500,15,FALSE))</f>
        <v/>
      </c>
      <c r="G164" s="8">
        <f>'[1]Z07 一般公共预算财政拨款收入支出决算表(财决07表)'!A162</f>
        <v>0</v>
      </c>
      <c r="H164" s="95">
        <f>'[1]Z07 一般公共预算财政拨款收入支出决算表(财决07表)'!$K162</f>
        <v>0</v>
      </c>
      <c r="I164" s="8" t="str">
        <f t="shared" si="8"/>
        <v>2</v>
      </c>
      <c r="J164" s="8" t="str">
        <f t="shared" si="9"/>
        <v>2</v>
      </c>
      <c r="K164" s="8">
        <f t="shared" si="10"/>
        <v>4</v>
      </c>
      <c r="L164" s="8" t="str">
        <f ca="1" t="shared" si="11"/>
        <v/>
      </c>
    </row>
    <row r="165" ht="20.1" customHeight="1" spans="1:12">
      <c r="A165" s="22" t="str">
        <f ca="1" t="array" ref="A165">INDEX(G:G,SMALL(IF($K$12:$K$500=2,ROW($12:$500),4^8),ROW(G154)))&amp;""</f>
        <v/>
      </c>
      <c r="B165" s="70"/>
      <c r="C165" s="23" t="str">
        <f ca="1">IF(ISERROR(VLOOKUP(A165,'[1]Z07 一般公共预算财政拨款收入支出决算表(财决07表)'!$A$10:$T$500,4,FALSE)),"",VLOOKUP(A165,'[1]Z07 一般公共预算财政拨款收入支出决算表(财决07表)'!$A$10:$T$500,4,FALSE))</f>
        <v/>
      </c>
      <c r="D165" s="97" t="str">
        <f ca="1">IF(ISERROR(VLOOKUP(A165,'[1]Z07 一般公共预算财政拨款收入支出决算表(财决07表)'!$A$10:$T$500,11,FALSE)),"",VLOOKUP(A165,'[1]Z07 一般公共预算财政拨款收入支出决算表(财决07表)'!$A$10:$T$500,11,FALSE))</f>
        <v/>
      </c>
      <c r="E165" s="97" t="str">
        <f ca="1">IF(ISERROR(VLOOKUP(A165,'[1]Z07 一般公共预算财政拨款收入支出决算表(财决07表)'!$A$10:$T$500,12,FALSE)),"",VLOOKUP(A165,'[1]Z07 一般公共预算财政拨款收入支出决算表(财决07表)'!$A$10:$T$500,12,FALSE))</f>
        <v/>
      </c>
      <c r="F165" s="97" t="str">
        <f ca="1">IF(ISERROR(VLOOKUP(A165,'[1]Z07 一般公共预算财政拨款收入支出决算表(财决07表)'!$A$10:$T$500,15,FALSE)),"",VLOOKUP(A165,'[1]Z07 一般公共预算财政拨款收入支出决算表(财决07表)'!$A$10:$T$500,15,FALSE))</f>
        <v/>
      </c>
      <c r="G165" s="8">
        <f>'[1]Z07 一般公共预算财政拨款收入支出决算表(财决07表)'!A163</f>
        <v>0</v>
      </c>
      <c r="H165" s="95">
        <f>'[1]Z07 一般公共预算财政拨款收入支出决算表(财决07表)'!$K163</f>
        <v>0</v>
      </c>
      <c r="I165" s="8" t="str">
        <f t="shared" si="8"/>
        <v>2</v>
      </c>
      <c r="J165" s="8" t="str">
        <f t="shared" si="9"/>
        <v>2</v>
      </c>
      <c r="K165" s="8">
        <f t="shared" si="10"/>
        <v>4</v>
      </c>
      <c r="L165" s="8" t="str">
        <f ca="1" t="shared" si="11"/>
        <v/>
      </c>
    </row>
    <row r="166" ht="20.1" customHeight="1" spans="1:12">
      <c r="A166" s="22" t="str">
        <f ca="1" t="array" ref="A166">INDEX(G:G,SMALL(IF($K$12:$K$500=2,ROW($12:$500),4^8),ROW(G155)))&amp;""</f>
        <v/>
      </c>
      <c r="B166" s="70"/>
      <c r="C166" s="23" t="str">
        <f ca="1">IF(ISERROR(VLOOKUP(A166,'[1]Z07 一般公共预算财政拨款收入支出决算表(财决07表)'!$A$10:$T$500,4,FALSE)),"",VLOOKUP(A166,'[1]Z07 一般公共预算财政拨款收入支出决算表(财决07表)'!$A$10:$T$500,4,FALSE))</f>
        <v/>
      </c>
      <c r="D166" s="97" t="str">
        <f ca="1">IF(ISERROR(VLOOKUP(A166,'[1]Z07 一般公共预算财政拨款收入支出决算表(财决07表)'!$A$10:$T$500,11,FALSE)),"",VLOOKUP(A166,'[1]Z07 一般公共预算财政拨款收入支出决算表(财决07表)'!$A$10:$T$500,11,FALSE))</f>
        <v/>
      </c>
      <c r="E166" s="97" t="str">
        <f ca="1">IF(ISERROR(VLOOKUP(A166,'[1]Z07 一般公共预算财政拨款收入支出决算表(财决07表)'!$A$10:$T$500,12,FALSE)),"",VLOOKUP(A166,'[1]Z07 一般公共预算财政拨款收入支出决算表(财决07表)'!$A$10:$T$500,12,FALSE))</f>
        <v/>
      </c>
      <c r="F166" s="97" t="str">
        <f ca="1">IF(ISERROR(VLOOKUP(A166,'[1]Z07 一般公共预算财政拨款收入支出决算表(财决07表)'!$A$10:$T$500,15,FALSE)),"",VLOOKUP(A166,'[1]Z07 一般公共预算财政拨款收入支出决算表(财决07表)'!$A$10:$T$500,15,FALSE))</f>
        <v/>
      </c>
      <c r="G166" s="8">
        <f>'[1]Z07 一般公共预算财政拨款收入支出决算表(财决07表)'!A164</f>
        <v>0</v>
      </c>
      <c r="H166" s="95">
        <f>'[1]Z07 一般公共预算财政拨款收入支出决算表(财决07表)'!$K164</f>
        <v>0</v>
      </c>
      <c r="I166" s="8" t="str">
        <f t="shared" si="8"/>
        <v>2</v>
      </c>
      <c r="J166" s="8" t="str">
        <f t="shared" si="9"/>
        <v>2</v>
      </c>
      <c r="K166" s="8">
        <f t="shared" si="10"/>
        <v>4</v>
      </c>
      <c r="L166" s="8" t="str">
        <f ca="1" t="shared" si="11"/>
        <v/>
      </c>
    </row>
    <row r="167" ht="20.1" customHeight="1" spans="1:12">
      <c r="A167" s="22" t="str">
        <f ca="1" t="array" ref="A167">INDEX(G:G,SMALL(IF($K$12:$K$500=2,ROW($12:$500),4^8),ROW(G156)))&amp;""</f>
        <v/>
      </c>
      <c r="B167" s="70"/>
      <c r="C167" s="23" t="str">
        <f ca="1">IF(ISERROR(VLOOKUP(A167,'[1]Z07 一般公共预算财政拨款收入支出决算表(财决07表)'!$A$10:$T$500,4,FALSE)),"",VLOOKUP(A167,'[1]Z07 一般公共预算财政拨款收入支出决算表(财决07表)'!$A$10:$T$500,4,FALSE))</f>
        <v/>
      </c>
      <c r="D167" s="97" t="str">
        <f ca="1">IF(ISERROR(VLOOKUP(A167,'[1]Z07 一般公共预算财政拨款收入支出决算表(财决07表)'!$A$10:$T$500,11,FALSE)),"",VLOOKUP(A167,'[1]Z07 一般公共预算财政拨款收入支出决算表(财决07表)'!$A$10:$T$500,11,FALSE))</f>
        <v/>
      </c>
      <c r="E167" s="97" t="str">
        <f ca="1">IF(ISERROR(VLOOKUP(A167,'[1]Z07 一般公共预算财政拨款收入支出决算表(财决07表)'!$A$10:$T$500,12,FALSE)),"",VLOOKUP(A167,'[1]Z07 一般公共预算财政拨款收入支出决算表(财决07表)'!$A$10:$T$500,12,FALSE))</f>
        <v/>
      </c>
      <c r="F167" s="97" t="str">
        <f ca="1">IF(ISERROR(VLOOKUP(A167,'[1]Z07 一般公共预算财政拨款收入支出决算表(财决07表)'!$A$10:$T$500,15,FALSE)),"",VLOOKUP(A167,'[1]Z07 一般公共预算财政拨款收入支出决算表(财决07表)'!$A$10:$T$500,15,FALSE))</f>
        <v/>
      </c>
      <c r="G167" s="8">
        <f>'[1]Z07 一般公共预算财政拨款收入支出决算表(财决07表)'!A165</f>
        <v>0</v>
      </c>
      <c r="H167" s="95">
        <f>'[1]Z07 一般公共预算财政拨款收入支出决算表(财决07表)'!$K165</f>
        <v>0</v>
      </c>
      <c r="I167" s="8" t="str">
        <f t="shared" si="8"/>
        <v>2</v>
      </c>
      <c r="J167" s="8" t="str">
        <f t="shared" si="9"/>
        <v>2</v>
      </c>
      <c r="K167" s="8">
        <f t="shared" si="10"/>
        <v>4</v>
      </c>
      <c r="L167" s="8" t="str">
        <f ca="1" t="shared" si="11"/>
        <v/>
      </c>
    </row>
    <row r="168" ht="20.1" customHeight="1" spans="1:12">
      <c r="A168" s="22" t="str">
        <f ca="1" t="array" ref="A168">INDEX(G:G,SMALL(IF($K$12:$K$500=2,ROW($12:$500),4^8),ROW(G157)))&amp;""</f>
        <v/>
      </c>
      <c r="B168" s="70"/>
      <c r="C168" s="23" t="str">
        <f ca="1">IF(ISERROR(VLOOKUP(A168,'[1]Z07 一般公共预算财政拨款收入支出决算表(财决07表)'!$A$10:$T$500,4,FALSE)),"",VLOOKUP(A168,'[1]Z07 一般公共预算财政拨款收入支出决算表(财决07表)'!$A$10:$T$500,4,FALSE))</f>
        <v/>
      </c>
      <c r="D168" s="97" t="str">
        <f ca="1">IF(ISERROR(VLOOKUP(A168,'[1]Z07 一般公共预算财政拨款收入支出决算表(财决07表)'!$A$10:$T$500,11,FALSE)),"",VLOOKUP(A168,'[1]Z07 一般公共预算财政拨款收入支出决算表(财决07表)'!$A$10:$T$500,11,FALSE))</f>
        <v/>
      </c>
      <c r="E168" s="97" t="str">
        <f ca="1">IF(ISERROR(VLOOKUP(A168,'[1]Z07 一般公共预算财政拨款收入支出决算表(财决07表)'!$A$10:$T$500,12,FALSE)),"",VLOOKUP(A168,'[1]Z07 一般公共预算财政拨款收入支出决算表(财决07表)'!$A$10:$T$500,12,FALSE))</f>
        <v/>
      </c>
      <c r="F168" s="97" t="str">
        <f ca="1">IF(ISERROR(VLOOKUP(A168,'[1]Z07 一般公共预算财政拨款收入支出决算表(财决07表)'!$A$10:$T$500,15,FALSE)),"",VLOOKUP(A168,'[1]Z07 一般公共预算财政拨款收入支出决算表(财决07表)'!$A$10:$T$500,15,FALSE))</f>
        <v/>
      </c>
      <c r="G168" s="8">
        <f>'[1]Z07 一般公共预算财政拨款收入支出决算表(财决07表)'!A166</f>
        <v>0</v>
      </c>
      <c r="H168" s="95">
        <f>'[1]Z07 一般公共预算财政拨款收入支出决算表(财决07表)'!$K166</f>
        <v>0</v>
      </c>
      <c r="I168" s="8" t="str">
        <f t="shared" si="8"/>
        <v>2</v>
      </c>
      <c r="J168" s="8" t="str">
        <f t="shared" si="9"/>
        <v>2</v>
      </c>
      <c r="K168" s="8">
        <f t="shared" si="10"/>
        <v>4</v>
      </c>
      <c r="L168" s="8" t="str">
        <f ca="1" t="shared" si="11"/>
        <v/>
      </c>
    </row>
    <row r="169" ht="20.1" customHeight="1" spans="1:12">
      <c r="A169" s="22" t="str">
        <f ca="1" t="array" ref="A169">INDEX(G:G,SMALL(IF($K$12:$K$500=2,ROW($12:$500),4^8),ROW(G158)))&amp;""</f>
        <v/>
      </c>
      <c r="B169" s="70"/>
      <c r="C169" s="23" t="str">
        <f ca="1">IF(ISERROR(VLOOKUP(A169,'[1]Z07 一般公共预算财政拨款收入支出决算表(财决07表)'!$A$10:$T$500,4,FALSE)),"",VLOOKUP(A169,'[1]Z07 一般公共预算财政拨款收入支出决算表(财决07表)'!$A$10:$T$500,4,FALSE))</f>
        <v/>
      </c>
      <c r="D169" s="97" t="str">
        <f ca="1">IF(ISERROR(VLOOKUP(A169,'[1]Z07 一般公共预算财政拨款收入支出决算表(财决07表)'!$A$10:$T$500,11,FALSE)),"",VLOOKUP(A169,'[1]Z07 一般公共预算财政拨款收入支出决算表(财决07表)'!$A$10:$T$500,11,FALSE))</f>
        <v/>
      </c>
      <c r="E169" s="97" t="str">
        <f ca="1">IF(ISERROR(VLOOKUP(A169,'[1]Z07 一般公共预算财政拨款收入支出决算表(财决07表)'!$A$10:$T$500,12,FALSE)),"",VLOOKUP(A169,'[1]Z07 一般公共预算财政拨款收入支出决算表(财决07表)'!$A$10:$T$500,12,FALSE))</f>
        <v/>
      </c>
      <c r="F169" s="97" t="str">
        <f ca="1">IF(ISERROR(VLOOKUP(A169,'[1]Z07 一般公共预算财政拨款收入支出决算表(财决07表)'!$A$10:$T$500,15,FALSE)),"",VLOOKUP(A169,'[1]Z07 一般公共预算财政拨款收入支出决算表(财决07表)'!$A$10:$T$500,15,FALSE))</f>
        <v/>
      </c>
      <c r="G169" s="8">
        <f>'[1]Z07 一般公共预算财政拨款收入支出决算表(财决07表)'!A167</f>
        <v>0</v>
      </c>
      <c r="H169" s="95">
        <f>'[1]Z07 一般公共预算财政拨款收入支出决算表(财决07表)'!$K167</f>
        <v>0</v>
      </c>
      <c r="I169" s="8" t="str">
        <f t="shared" si="8"/>
        <v>2</v>
      </c>
      <c r="J169" s="8" t="str">
        <f t="shared" si="9"/>
        <v>2</v>
      </c>
      <c r="K169" s="8">
        <f t="shared" si="10"/>
        <v>4</v>
      </c>
      <c r="L169" s="8" t="str">
        <f ca="1" t="shared" si="11"/>
        <v/>
      </c>
    </row>
    <row r="170" ht="20.1" customHeight="1" spans="1:12">
      <c r="A170" s="22" t="str">
        <f ca="1" t="array" ref="A170">INDEX(G:G,SMALL(IF($K$12:$K$500=2,ROW($12:$500),4^8),ROW(G159)))&amp;""</f>
        <v/>
      </c>
      <c r="B170" s="70"/>
      <c r="C170" s="23" t="str">
        <f ca="1">IF(ISERROR(VLOOKUP(A170,'[1]Z07 一般公共预算财政拨款收入支出决算表(财决07表)'!$A$10:$T$500,4,FALSE)),"",VLOOKUP(A170,'[1]Z07 一般公共预算财政拨款收入支出决算表(财决07表)'!$A$10:$T$500,4,FALSE))</f>
        <v/>
      </c>
      <c r="D170" s="97" t="str">
        <f ca="1">IF(ISERROR(VLOOKUP(A170,'[1]Z07 一般公共预算财政拨款收入支出决算表(财决07表)'!$A$10:$T$500,11,FALSE)),"",VLOOKUP(A170,'[1]Z07 一般公共预算财政拨款收入支出决算表(财决07表)'!$A$10:$T$500,11,FALSE))</f>
        <v/>
      </c>
      <c r="E170" s="97" t="str">
        <f ca="1">IF(ISERROR(VLOOKUP(A170,'[1]Z07 一般公共预算财政拨款收入支出决算表(财决07表)'!$A$10:$T$500,12,FALSE)),"",VLOOKUP(A170,'[1]Z07 一般公共预算财政拨款收入支出决算表(财决07表)'!$A$10:$T$500,12,FALSE))</f>
        <v/>
      </c>
      <c r="F170" s="97" t="str">
        <f ca="1">IF(ISERROR(VLOOKUP(A170,'[1]Z07 一般公共预算财政拨款收入支出决算表(财决07表)'!$A$10:$T$500,15,FALSE)),"",VLOOKUP(A170,'[1]Z07 一般公共预算财政拨款收入支出决算表(财决07表)'!$A$10:$T$500,15,FALSE))</f>
        <v/>
      </c>
      <c r="G170" s="8">
        <f>'[1]Z07 一般公共预算财政拨款收入支出决算表(财决07表)'!A168</f>
        <v>0</v>
      </c>
      <c r="H170" s="95">
        <f>'[1]Z07 一般公共预算财政拨款收入支出决算表(财决07表)'!$K168</f>
        <v>0</v>
      </c>
      <c r="I170" s="8" t="str">
        <f t="shared" si="8"/>
        <v>2</v>
      </c>
      <c r="J170" s="8" t="str">
        <f t="shared" si="9"/>
        <v>2</v>
      </c>
      <c r="K170" s="8">
        <f t="shared" si="10"/>
        <v>4</v>
      </c>
      <c r="L170" s="8" t="str">
        <f ca="1" t="shared" si="11"/>
        <v/>
      </c>
    </row>
    <row r="171" ht="20.1" customHeight="1" spans="1:12">
      <c r="A171" s="22" t="str">
        <f ca="1" t="array" ref="A171">INDEX(G:G,SMALL(IF($K$12:$K$500=2,ROW($12:$500),4^8),ROW(G160)))&amp;""</f>
        <v/>
      </c>
      <c r="B171" s="70"/>
      <c r="C171" s="23" t="str">
        <f ca="1">IF(ISERROR(VLOOKUP(A171,'[1]Z07 一般公共预算财政拨款收入支出决算表(财决07表)'!$A$10:$T$500,4,FALSE)),"",VLOOKUP(A171,'[1]Z07 一般公共预算财政拨款收入支出决算表(财决07表)'!$A$10:$T$500,4,FALSE))</f>
        <v/>
      </c>
      <c r="D171" s="97" t="str">
        <f ca="1">IF(ISERROR(VLOOKUP(A171,'[1]Z07 一般公共预算财政拨款收入支出决算表(财决07表)'!$A$10:$T$500,11,FALSE)),"",VLOOKUP(A171,'[1]Z07 一般公共预算财政拨款收入支出决算表(财决07表)'!$A$10:$T$500,11,FALSE))</f>
        <v/>
      </c>
      <c r="E171" s="97" t="str">
        <f ca="1">IF(ISERROR(VLOOKUP(A171,'[1]Z07 一般公共预算财政拨款收入支出决算表(财决07表)'!$A$10:$T$500,12,FALSE)),"",VLOOKUP(A171,'[1]Z07 一般公共预算财政拨款收入支出决算表(财决07表)'!$A$10:$T$500,12,FALSE))</f>
        <v/>
      </c>
      <c r="F171" s="97" t="str">
        <f ca="1">IF(ISERROR(VLOOKUP(A171,'[1]Z07 一般公共预算财政拨款收入支出决算表(财决07表)'!$A$10:$T$500,15,FALSE)),"",VLOOKUP(A171,'[1]Z07 一般公共预算财政拨款收入支出决算表(财决07表)'!$A$10:$T$500,15,FALSE))</f>
        <v/>
      </c>
      <c r="G171" s="8">
        <f>'[1]Z07 一般公共预算财政拨款收入支出决算表(财决07表)'!A169</f>
        <v>0</v>
      </c>
      <c r="H171" s="95">
        <f>'[1]Z07 一般公共预算财政拨款收入支出决算表(财决07表)'!$K169</f>
        <v>0</v>
      </c>
      <c r="I171" s="8" t="str">
        <f t="shared" si="8"/>
        <v>2</v>
      </c>
      <c r="J171" s="8" t="str">
        <f t="shared" si="9"/>
        <v>2</v>
      </c>
      <c r="K171" s="8">
        <f t="shared" si="10"/>
        <v>4</v>
      </c>
      <c r="L171" s="8" t="str">
        <f ca="1" t="shared" si="11"/>
        <v/>
      </c>
    </row>
    <row r="172" ht="20.1" customHeight="1" spans="1:12">
      <c r="A172" s="22" t="str">
        <f ca="1" t="array" ref="A172">INDEX(G:G,SMALL(IF($K$12:$K$500=2,ROW($12:$500),4^8),ROW(G161)))&amp;""</f>
        <v/>
      </c>
      <c r="B172" s="70"/>
      <c r="C172" s="23" t="str">
        <f ca="1">IF(ISERROR(VLOOKUP(A172,'[1]Z07 一般公共预算财政拨款收入支出决算表(财决07表)'!$A$10:$T$500,4,FALSE)),"",VLOOKUP(A172,'[1]Z07 一般公共预算财政拨款收入支出决算表(财决07表)'!$A$10:$T$500,4,FALSE))</f>
        <v/>
      </c>
      <c r="D172" s="97" t="str">
        <f ca="1">IF(ISERROR(VLOOKUP(A172,'[1]Z07 一般公共预算财政拨款收入支出决算表(财决07表)'!$A$10:$T$500,11,FALSE)),"",VLOOKUP(A172,'[1]Z07 一般公共预算财政拨款收入支出决算表(财决07表)'!$A$10:$T$500,11,FALSE))</f>
        <v/>
      </c>
      <c r="E172" s="97" t="str">
        <f ca="1">IF(ISERROR(VLOOKUP(A172,'[1]Z07 一般公共预算财政拨款收入支出决算表(财决07表)'!$A$10:$T$500,12,FALSE)),"",VLOOKUP(A172,'[1]Z07 一般公共预算财政拨款收入支出决算表(财决07表)'!$A$10:$T$500,12,FALSE))</f>
        <v/>
      </c>
      <c r="F172" s="97" t="str">
        <f ca="1">IF(ISERROR(VLOOKUP(A172,'[1]Z07 一般公共预算财政拨款收入支出决算表(财决07表)'!$A$10:$T$500,15,FALSE)),"",VLOOKUP(A172,'[1]Z07 一般公共预算财政拨款收入支出决算表(财决07表)'!$A$10:$T$500,15,FALSE))</f>
        <v/>
      </c>
      <c r="G172" s="8">
        <f>'[1]Z07 一般公共预算财政拨款收入支出决算表(财决07表)'!A170</f>
        <v>0</v>
      </c>
      <c r="H172" s="95">
        <f>'[1]Z07 一般公共预算财政拨款收入支出决算表(财决07表)'!$K170</f>
        <v>0</v>
      </c>
      <c r="I172" s="8" t="str">
        <f t="shared" si="8"/>
        <v>2</v>
      </c>
      <c r="J172" s="8" t="str">
        <f t="shared" si="9"/>
        <v>2</v>
      </c>
      <c r="K172" s="8">
        <f t="shared" si="10"/>
        <v>4</v>
      </c>
      <c r="L172" s="8" t="str">
        <f ca="1" t="shared" si="11"/>
        <v/>
      </c>
    </row>
    <row r="173" ht="20.1" customHeight="1" spans="1:12">
      <c r="A173" s="22" t="str">
        <f ca="1" t="array" ref="A173">INDEX(G:G,SMALL(IF($K$12:$K$500=2,ROW($12:$500),4^8),ROW(G162)))&amp;""</f>
        <v/>
      </c>
      <c r="B173" s="70"/>
      <c r="C173" s="23" t="str">
        <f ca="1">IF(ISERROR(VLOOKUP(A173,'[1]Z07 一般公共预算财政拨款收入支出决算表(财决07表)'!$A$10:$T$500,4,FALSE)),"",VLOOKUP(A173,'[1]Z07 一般公共预算财政拨款收入支出决算表(财决07表)'!$A$10:$T$500,4,FALSE))</f>
        <v/>
      </c>
      <c r="D173" s="97" t="str">
        <f ca="1">IF(ISERROR(VLOOKUP(A173,'[1]Z07 一般公共预算财政拨款收入支出决算表(财决07表)'!$A$10:$T$500,11,FALSE)),"",VLOOKUP(A173,'[1]Z07 一般公共预算财政拨款收入支出决算表(财决07表)'!$A$10:$T$500,11,FALSE))</f>
        <v/>
      </c>
      <c r="E173" s="97" t="str">
        <f ca="1">IF(ISERROR(VLOOKUP(A173,'[1]Z07 一般公共预算财政拨款收入支出决算表(财决07表)'!$A$10:$T$500,12,FALSE)),"",VLOOKUP(A173,'[1]Z07 一般公共预算财政拨款收入支出决算表(财决07表)'!$A$10:$T$500,12,FALSE))</f>
        <v/>
      </c>
      <c r="F173" s="97" t="str">
        <f ca="1">IF(ISERROR(VLOOKUP(A173,'[1]Z07 一般公共预算财政拨款收入支出决算表(财决07表)'!$A$10:$T$500,15,FALSE)),"",VLOOKUP(A173,'[1]Z07 一般公共预算财政拨款收入支出决算表(财决07表)'!$A$10:$T$500,15,FALSE))</f>
        <v/>
      </c>
      <c r="G173" s="8">
        <f>'[1]Z07 一般公共预算财政拨款收入支出决算表(财决07表)'!A171</f>
        <v>0</v>
      </c>
      <c r="H173" s="95">
        <f>'[1]Z07 一般公共预算财政拨款收入支出决算表(财决07表)'!$K171</f>
        <v>0</v>
      </c>
      <c r="I173" s="8" t="str">
        <f t="shared" si="8"/>
        <v>2</v>
      </c>
      <c r="J173" s="8" t="str">
        <f t="shared" si="9"/>
        <v>2</v>
      </c>
      <c r="K173" s="8">
        <f t="shared" si="10"/>
        <v>4</v>
      </c>
      <c r="L173" s="8" t="str">
        <f ca="1" t="shared" si="11"/>
        <v/>
      </c>
    </row>
    <row r="174" ht="20.1" customHeight="1" spans="1:12">
      <c r="A174" s="22" t="str">
        <f ca="1" t="array" ref="A174">INDEX(G:G,SMALL(IF($K$12:$K$500=2,ROW($12:$500),4^8),ROW(G163)))&amp;""</f>
        <v/>
      </c>
      <c r="B174" s="70"/>
      <c r="C174" s="23" t="str">
        <f ca="1">IF(ISERROR(VLOOKUP(A174,'[1]Z07 一般公共预算财政拨款收入支出决算表(财决07表)'!$A$10:$T$500,4,FALSE)),"",VLOOKUP(A174,'[1]Z07 一般公共预算财政拨款收入支出决算表(财决07表)'!$A$10:$T$500,4,FALSE))</f>
        <v/>
      </c>
      <c r="D174" s="97" t="str">
        <f ca="1">IF(ISERROR(VLOOKUP(A174,'[1]Z07 一般公共预算财政拨款收入支出决算表(财决07表)'!$A$10:$T$500,11,FALSE)),"",VLOOKUP(A174,'[1]Z07 一般公共预算财政拨款收入支出决算表(财决07表)'!$A$10:$T$500,11,FALSE))</f>
        <v/>
      </c>
      <c r="E174" s="97" t="str">
        <f ca="1">IF(ISERROR(VLOOKUP(A174,'[1]Z07 一般公共预算财政拨款收入支出决算表(财决07表)'!$A$10:$T$500,12,FALSE)),"",VLOOKUP(A174,'[1]Z07 一般公共预算财政拨款收入支出决算表(财决07表)'!$A$10:$T$500,12,FALSE))</f>
        <v/>
      </c>
      <c r="F174" s="97" t="str">
        <f ca="1">IF(ISERROR(VLOOKUP(A174,'[1]Z07 一般公共预算财政拨款收入支出决算表(财决07表)'!$A$10:$T$500,15,FALSE)),"",VLOOKUP(A174,'[1]Z07 一般公共预算财政拨款收入支出决算表(财决07表)'!$A$10:$T$500,15,FALSE))</f>
        <v/>
      </c>
      <c r="G174" s="8">
        <f>'[1]Z07 一般公共预算财政拨款收入支出决算表(财决07表)'!A172</f>
        <v>0</v>
      </c>
      <c r="H174" s="95">
        <f>'[1]Z07 一般公共预算财政拨款收入支出决算表(财决07表)'!$K172</f>
        <v>0</v>
      </c>
      <c r="I174" s="8" t="str">
        <f t="shared" si="8"/>
        <v>2</v>
      </c>
      <c r="J174" s="8" t="str">
        <f t="shared" si="9"/>
        <v>2</v>
      </c>
      <c r="K174" s="8">
        <f t="shared" si="10"/>
        <v>4</v>
      </c>
      <c r="L174" s="8" t="str">
        <f ca="1" t="shared" si="11"/>
        <v/>
      </c>
    </row>
    <row r="175" ht="20.1" customHeight="1" spans="1:12">
      <c r="A175" s="22" t="str">
        <f ca="1" t="array" ref="A175">INDEX(G:G,SMALL(IF($K$12:$K$500=2,ROW($12:$500),4^8),ROW(G164)))&amp;""</f>
        <v/>
      </c>
      <c r="B175" s="70"/>
      <c r="C175" s="23" t="str">
        <f ca="1">IF(ISERROR(VLOOKUP(A175,'[1]Z07 一般公共预算财政拨款收入支出决算表(财决07表)'!$A$10:$T$500,4,FALSE)),"",VLOOKUP(A175,'[1]Z07 一般公共预算财政拨款收入支出决算表(财决07表)'!$A$10:$T$500,4,FALSE))</f>
        <v/>
      </c>
      <c r="D175" s="97" t="str">
        <f ca="1">IF(ISERROR(VLOOKUP(A175,'[1]Z07 一般公共预算财政拨款收入支出决算表(财决07表)'!$A$10:$T$500,11,FALSE)),"",VLOOKUP(A175,'[1]Z07 一般公共预算财政拨款收入支出决算表(财决07表)'!$A$10:$T$500,11,FALSE))</f>
        <v/>
      </c>
      <c r="E175" s="97" t="str">
        <f ca="1">IF(ISERROR(VLOOKUP(A175,'[1]Z07 一般公共预算财政拨款收入支出决算表(财决07表)'!$A$10:$T$500,12,FALSE)),"",VLOOKUP(A175,'[1]Z07 一般公共预算财政拨款收入支出决算表(财决07表)'!$A$10:$T$500,12,FALSE))</f>
        <v/>
      </c>
      <c r="F175" s="97" t="str">
        <f ca="1">IF(ISERROR(VLOOKUP(A175,'[1]Z07 一般公共预算财政拨款收入支出决算表(财决07表)'!$A$10:$T$500,15,FALSE)),"",VLOOKUP(A175,'[1]Z07 一般公共预算财政拨款收入支出决算表(财决07表)'!$A$10:$T$500,15,FALSE))</f>
        <v/>
      </c>
      <c r="G175" s="8">
        <f>'[1]Z07 一般公共预算财政拨款收入支出决算表(财决07表)'!A173</f>
        <v>0</v>
      </c>
      <c r="H175" s="95">
        <f>'[1]Z07 一般公共预算财政拨款收入支出决算表(财决07表)'!$K173</f>
        <v>0</v>
      </c>
      <c r="I175" s="8" t="str">
        <f t="shared" si="8"/>
        <v>2</v>
      </c>
      <c r="J175" s="8" t="str">
        <f t="shared" si="9"/>
        <v>2</v>
      </c>
      <c r="K175" s="8">
        <f t="shared" si="10"/>
        <v>4</v>
      </c>
      <c r="L175" s="8" t="str">
        <f ca="1" t="shared" si="11"/>
        <v/>
      </c>
    </row>
    <row r="176" ht="20.1" customHeight="1" spans="1:12">
      <c r="A176" s="22" t="str">
        <f ca="1" t="array" ref="A176">INDEX(G:G,SMALL(IF($K$12:$K$500=2,ROW($12:$500),4^8),ROW(G165)))&amp;""</f>
        <v/>
      </c>
      <c r="B176" s="70"/>
      <c r="C176" s="23" t="str">
        <f ca="1">IF(ISERROR(VLOOKUP(A176,'[1]Z07 一般公共预算财政拨款收入支出决算表(财决07表)'!$A$10:$T$500,4,FALSE)),"",VLOOKUP(A176,'[1]Z07 一般公共预算财政拨款收入支出决算表(财决07表)'!$A$10:$T$500,4,FALSE))</f>
        <v/>
      </c>
      <c r="D176" s="97" t="str">
        <f ca="1">IF(ISERROR(VLOOKUP(A176,'[1]Z07 一般公共预算财政拨款收入支出决算表(财决07表)'!$A$10:$T$500,11,FALSE)),"",VLOOKUP(A176,'[1]Z07 一般公共预算财政拨款收入支出决算表(财决07表)'!$A$10:$T$500,11,FALSE))</f>
        <v/>
      </c>
      <c r="E176" s="97" t="str">
        <f ca="1">IF(ISERROR(VLOOKUP(A176,'[1]Z07 一般公共预算财政拨款收入支出决算表(财决07表)'!$A$10:$T$500,12,FALSE)),"",VLOOKUP(A176,'[1]Z07 一般公共预算财政拨款收入支出决算表(财决07表)'!$A$10:$T$500,12,FALSE))</f>
        <v/>
      </c>
      <c r="F176" s="97" t="str">
        <f ca="1">IF(ISERROR(VLOOKUP(A176,'[1]Z07 一般公共预算财政拨款收入支出决算表(财决07表)'!$A$10:$T$500,15,FALSE)),"",VLOOKUP(A176,'[1]Z07 一般公共预算财政拨款收入支出决算表(财决07表)'!$A$10:$T$500,15,FALSE))</f>
        <v/>
      </c>
      <c r="G176" s="8">
        <f>'[1]Z07 一般公共预算财政拨款收入支出决算表(财决07表)'!A174</f>
        <v>0</v>
      </c>
      <c r="H176" s="95">
        <f>'[1]Z07 一般公共预算财政拨款收入支出决算表(财决07表)'!$K174</f>
        <v>0</v>
      </c>
      <c r="I176" s="8" t="str">
        <f t="shared" si="8"/>
        <v>2</v>
      </c>
      <c r="J176" s="8" t="str">
        <f t="shared" si="9"/>
        <v>2</v>
      </c>
      <c r="K176" s="8">
        <f t="shared" si="10"/>
        <v>4</v>
      </c>
      <c r="L176" s="8" t="str">
        <f ca="1" t="shared" si="11"/>
        <v/>
      </c>
    </row>
    <row r="177" ht="20.1" customHeight="1" spans="1:12">
      <c r="A177" s="22" t="str">
        <f ca="1" t="array" ref="A177">INDEX(G:G,SMALL(IF($K$12:$K$500=2,ROW($12:$500),4^8),ROW(G166)))&amp;""</f>
        <v/>
      </c>
      <c r="B177" s="70"/>
      <c r="C177" s="23" t="str">
        <f ca="1">IF(ISERROR(VLOOKUP(A177,'[1]Z07 一般公共预算财政拨款收入支出决算表(财决07表)'!$A$10:$T$500,4,FALSE)),"",VLOOKUP(A177,'[1]Z07 一般公共预算财政拨款收入支出决算表(财决07表)'!$A$10:$T$500,4,FALSE))</f>
        <v/>
      </c>
      <c r="D177" s="97" t="str">
        <f ca="1">IF(ISERROR(VLOOKUP(A177,'[1]Z07 一般公共预算财政拨款收入支出决算表(财决07表)'!$A$10:$T$500,11,FALSE)),"",VLOOKUP(A177,'[1]Z07 一般公共预算财政拨款收入支出决算表(财决07表)'!$A$10:$T$500,11,FALSE))</f>
        <v/>
      </c>
      <c r="E177" s="97" t="str">
        <f ca="1">IF(ISERROR(VLOOKUP(A177,'[1]Z07 一般公共预算财政拨款收入支出决算表(财决07表)'!$A$10:$T$500,12,FALSE)),"",VLOOKUP(A177,'[1]Z07 一般公共预算财政拨款收入支出决算表(财决07表)'!$A$10:$T$500,12,FALSE))</f>
        <v/>
      </c>
      <c r="F177" s="97" t="str">
        <f ca="1">IF(ISERROR(VLOOKUP(A177,'[1]Z07 一般公共预算财政拨款收入支出决算表(财决07表)'!$A$10:$T$500,15,FALSE)),"",VLOOKUP(A177,'[1]Z07 一般公共预算财政拨款收入支出决算表(财决07表)'!$A$10:$T$500,15,FALSE))</f>
        <v/>
      </c>
      <c r="G177" s="8">
        <f>'[1]Z07 一般公共预算财政拨款收入支出决算表(财决07表)'!A175</f>
        <v>0</v>
      </c>
      <c r="H177" s="95">
        <f>'[1]Z07 一般公共预算财政拨款收入支出决算表(财决07表)'!$K175</f>
        <v>0</v>
      </c>
      <c r="I177" s="8" t="str">
        <f t="shared" si="8"/>
        <v>2</v>
      </c>
      <c r="J177" s="8" t="str">
        <f t="shared" si="9"/>
        <v>2</v>
      </c>
      <c r="K177" s="8">
        <f t="shared" si="10"/>
        <v>4</v>
      </c>
      <c r="L177" s="8" t="str">
        <f ca="1" t="shared" si="11"/>
        <v/>
      </c>
    </row>
    <row r="178" ht="20.1" customHeight="1" spans="1:12">
      <c r="A178" s="22" t="str">
        <f ca="1" t="array" ref="A178">INDEX(G:G,SMALL(IF($K$12:$K$500=2,ROW($12:$500),4^8),ROW(G167)))&amp;""</f>
        <v/>
      </c>
      <c r="B178" s="70"/>
      <c r="C178" s="23" t="str">
        <f ca="1">IF(ISERROR(VLOOKUP(A178,'[1]Z07 一般公共预算财政拨款收入支出决算表(财决07表)'!$A$10:$T$500,4,FALSE)),"",VLOOKUP(A178,'[1]Z07 一般公共预算财政拨款收入支出决算表(财决07表)'!$A$10:$T$500,4,FALSE))</f>
        <v/>
      </c>
      <c r="D178" s="97" t="str">
        <f ca="1">IF(ISERROR(VLOOKUP(A178,'[1]Z07 一般公共预算财政拨款收入支出决算表(财决07表)'!$A$10:$T$500,11,FALSE)),"",VLOOKUP(A178,'[1]Z07 一般公共预算财政拨款收入支出决算表(财决07表)'!$A$10:$T$500,11,FALSE))</f>
        <v/>
      </c>
      <c r="E178" s="97" t="str">
        <f ca="1">IF(ISERROR(VLOOKUP(A178,'[1]Z07 一般公共预算财政拨款收入支出决算表(财决07表)'!$A$10:$T$500,12,FALSE)),"",VLOOKUP(A178,'[1]Z07 一般公共预算财政拨款收入支出决算表(财决07表)'!$A$10:$T$500,12,FALSE))</f>
        <v/>
      </c>
      <c r="F178" s="97" t="str">
        <f ca="1">IF(ISERROR(VLOOKUP(A178,'[1]Z07 一般公共预算财政拨款收入支出决算表(财决07表)'!$A$10:$T$500,15,FALSE)),"",VLOOKUP(A178,'[1]Z07 一般公共预算财政拨款收入支出决算表(财决07表)'!$A$10:$T$500,15,FALSE))</f>
        <v/>
      </c>
      <c r="G178" s="8">
        <f>'[1]Z07 一般公共预算财政拨款收入支出决算表(财决07表)'!A176</f>
        <v>0</v>
      </c>
      <c r="H178" s="95">
        <f>'[1]Z07 一般公共预算财政拨款收入支出决算表(财决07表)'!$K176</f>
        <v>0</v>
      </c>
      <c r="I178" s="8" t="str">
        <f t="shared" si="8"/>
        <v>2</v>
      </c>
      <c r="J178" s="8" t="str">
        <f t="shared" si="9"/>
        <v>2</v>
      </c>
      <c r="K178" s="8">
        <f t="shared" si="10"/>
        <v>4</v>
      </c>
      <c r="L178" s="8" t="str">
        <f ca="1" t="shared" si="11"/>
        <v/>
      </c>
    </row>
    <row r="179" ht="20.1" customHeight="1" spans="1:12">
      <c r="A179" s="22" t="str">
        <f ca="1" t="array" ref="A179">INDEX(G:G,SMALL(IF($K$12:$K$500=2,ROW($12:$500),4^8),ROW(G168)))&amp;""</f>
        <v/>
      </c>
      <c r="B179" s="70"/>
      <c r="C179" s="23" t="str">
        <f ca="1">IF(ISERROR(VLOOKUP(A179,'[1]Z07 一般公共预算财政拨款收入支出决算表(财决07表)'!$A$10:$T$500,4,FALSE)),"",VLOOKUP(A179,'[1]Z07 一般公共预算财政拨款收入支出决算表(财决07表)'!$A$10:$T$500,4,FALSE))</f>
        <v/>
      </c>
      <c r="D179" s="97" t="str">
        <f ca="1">IF(ISERROR(VLOOKUP(A179,'[1]Z07 一般公共预算财政拨款收入支出决算表(财决07表)'!$A$10:$T$500,11,FALSE)),"",VLOOKUP(A179,'[1]Z07 一般公共预算财政拨款收入支出决算表(财决07表)'!$A$10:$T$500,11,FALSE))</f>
        <v/>
      </c>
      <c r="E179" s="97" t="str">
        <f ca="1">IF(ISERROR(VLOOKUP(A179,'[1]Z07 一般公共预算财政拨款收入支出决算表(财决07表)'!$A$10:$T$500,12,FALSE)),"",VLOOKUP(A179,'[1]Z07 一般公共预算财政拨款收入支出决算表(财决07表)'!$A$10:$T$500,12,FALSE))</f>
        <v/>
      </c>
      <c r="F179" s="97" t="str">
        <f ca="1">IF(ISERROR(VLOOKUP(A179,'[1]Z07 一般公共预算财政拨款收入支出决算表(财决07表)'!$A$10:$T$500,15,FALSE)),"",VLOOKUP(A179,'[1]Z07 一般公共预算财政拨款收入支出决算表(财决07表)'!$A$10:$T$500,15,FALSE))</f>
        <v/>
      </c>
      <c r="G179" s="8">
        <f>'[1]Z07 一般公共预算财政拨款收入支出决算表(财决07表)'!A177</f>
        <v>0</v>
      </c>
      <c r="H179" s="95">
        <f>'[1]Z07 一般公共预算财政拨款收入支出决算表(财决07表)'!$K177</f>
        <v>0</v>
      </c>
      <c r="I179" s="8" t="str">
        <f t="shared" si="8"/>
        <v>2</v>
      </c>
      <c r="J179" s="8" t="str">
        <f t="shared" si="9"/>
        <v>2</v>
      </c>
      <c r="K179" s="8">
        <f t="shared" si="10"/>
        <v>4</v>
      </c>
      <c r="L179" s="8" t="str">
        <f ca="1" t="shared" si="11"/>
        <v/>
      </c>
    </row>
    <row r="180" ht="20.1" customHeight="1" spans="1:12">
      <c r="A180" s="22" t="str">
        <f ca="1" t="array" ref="A180">INDEX(G:G,SMALL(IF($K$12:$K$500=2,ROW($12:$500),4^8),ROW(G169)))&amp;""</f>
        <v/>
      </c>
      <c r="B180" s="70"/>
      <c r="C180" s="23" t="str">
        <f ca="1">IF(ISERROR(VLOOKUP(A180,'[1]Z07 一般公共预算财政拨款收入支出决算表(财决07表)'!$A$10:$T$500,4,FALSE)),"",VLOOKUP(A180,'[1]Z07 一般公共预算财政拨款收入支出决算表(财决07表)'!$A$10:$T$500,4,FALSE))</f>
        <v/>
      </c>
      <c r="D180" s="97" t="str">
        <f ca="1">IF(ISERROR(VLOOKUP(A180,'[1]Z07 一般公共预算财政拨款收入支出决算表(财决07表)'!$A$10:$T$500,11,FALSE)),"",VLOOKUP(A180,'[1]Z07 一般公共预算财政拨款收入支出决算表(财决07表)'!$A$10:$T$500,11,FALSE))</f>
        <v/>
      </c>
      <c r="E180" s="97" t="str">
        <f ca="1">IF(ISERROR(VLOOKUP(A180,'[1]Z07 一般公共预算财政拨款收入支出决算表(财决07表)'!$A$10:$T$500,12,FALSE)),"",VLOOKUP(A180,'[1]Z07 一般公共预算财政拨款收入支出决算表(财决07表)'!$A$10:$T$500,12,FALSE))</f>
        <v/>
      </c>
      <c r="F180" s="97" t="str">
        <f ca="1">IF(ISERROR(VLOOKUP(A180,'[1]Z07 一般公共预算财政拨款收入支出决算表(财决07表)'!$A$10:$T$500,15,FALSE)),"",VLOOKUP(A180,'[1]Z07 一般公共预算财政拨款收入支出决算表(财决07表)'!$A$10:$T$500,15,FALSE))</f>
        <v/>
      </c>
      <c r="G180" s="8">
        <f>'[1]Z07 一般公共预算财政拨款收入支出决算表(财决07表)'!A178</f>
        <v>0</v>
      </c>
      <c r="H180" s="95">
        <f>'[1]Z07 一般公共预算财政拨款收入支出决算表(财决07表)'!$K178</f>
        <v>0</v>
      </c>
      <c r="I180" s="8" t="str">
        <f t="shared" si="8"/>
        <v>2</v>
      </c>
      <c r="J180" s="8" t="str">
        <f t="shared" si="9"/>
        <v>2</v>
      </c>
      <c r="K180" s="8">
        <f t="shared" si="10"/>
        <v>4</v>
      </c>
      <c r="L180" s="8" t="str">
        <f ca="1" t="shared" si="11"/>
        <v/>
      </c>
    </row>
    <row r="181" ht="20.1" customHeight="1" spans="1:12">
      <c r="A181" s="22" t="str">
        <f ca="1" t="array" ref="A181">INDEX(G:G,SMALL(IF($K$12:$K$500=2,ROW($12:$500),4^8),ROW(G170)))&amp;""</f>
        <v/>
      </c>
      <c r="B181" s="70"/>
      <c r="C181" s="23" t="str">
        <f ca="1">IF(ISERROR(VLOOKUP(A181,'[1]Z07 一般公共预算财政拨款收入支出决算表(财决07表)'!$A$10:$T$500,4,FALSE)),"",VLOOKUP(A181,'[1]Z07 一般公共预算财政拨款收入支出决算表(财决07表)'!$A$10:$T$500,4,FALSE))</f>
        <v/>
      </c>
      <c r="D181" s="97" t="str">
        <f ca="1">IF(ISERROR(VLOOKUP(A181,'[1]Z07 一般公共预算财政拨款收入支出决算表(财决07表)'!$A$10:$T$500,11,FALSE)),"",VLOOKUP(A181,'[1]Z07 一般公共预算财政拨款收入支出决算表(财决07表)'!$A$10:$T$500,11,FALSE))</f>
        <v/>
      </c>
      <c r="E181" s="97" t="str">
        <f ca="1">IF(ISERROR(VLOOKUP(A181,'[1]Z07 一般公共预算财政拨款收入支出决算表(财决07表)'!$A$10:$T$500,12,FALSE)),"",VLOOKUP(A181,'[1]Z07 一般公共预算财政拨款收入支出决算表(财决07表)'!$A$10:$T$500,12,FALSE))</f>
        <v/>
      </c>
      <c r="F181" s="97" t="str">
        <f ca="1">IF(ISERROR(VLOOKUP(A181,'[1]Z07 一般公共预算财政拨款收入支出决算表(财决07表)'!$A$10:$T$500,15,FALSE)),"",VLOOKUP(A181,'[1]Z07 一般公共预算财政拨款收入支出决算表(财决07表)'!$A$10:$T$500,15,FALSE))</f>
        <v/>
      </c>
      <c r="G181" s="8">
        <f>'[1]Z07 一般公共预算财政拨款收入支出决算表(财决07表)'!A179</f>
        <v>0</v>
      </c>
      <c r="H181" s="95">
        <f>'[1]Z07 一般公共预算财政拨款收入支出决算表(财决07表)'!$K179</f>
        <v>0</v>
      </c>
      <c r="I181" s="8" t="str">
        <f t="shared" si="8"/>
        <v>2</v>
      </c>
      <c r="J181" s="8" t="str">
        <f t="shared" si="9"/>
        <v>2</v>
      </c>
      <c r="K181" s="8">
        <f t="shared" si="10"/>
        <v>4</v>
      </c>
      <c r="L181" s="8" t="str">
        <f ca="1" t="shared" si="11"/>
        <v/>
      </c>
    </row>
    <row r="182" ht="20.1" customHeight="1" spans="1:12">
      <c r="A182" s="22" t="str">
        <f ca="1" t="array" ref="A182">INDEX(G:G,SMALL(IF($K$12:$K$500=2,ROW($12:$500),4^8),ROW(G171)))&amp;""</f>
        <v/>
      </c>
      <c r="B182" s="70"/>
      <c r="C182" s="23" t="str">
        <f ca="1">IF(ISERROR(VLOOKUP(A182,'[1]Z07 一般公共预算财政拨款收入支出决算表(财决07表)'!$A$10:$T$500,4,FALSE)),"",VLOOKUP(A182,'[1]Z07 一般公共预算财政拨款收入支出决算表(财决07表)'!$A$10:$T$500,4,FALSE))</f>
        <v/>
      </c>
      <c r="D182" s="97" t="str">
        <f ca="1">IF(ISERROR(VLOOKUP(A182,'[1]Z07 一般公共预算财政拨款收入支出决算表(财决07表)'!$A$10:$T$500,11,FALSE)),"",VLOOKUP(A182,'[1]Z07 一般公共预算财政拨款收入支出决算表(财决07表)'!$A$10:$T$500,11,FALSE))</f>
        <v/>
      </c>
      <c r="E182" s="97" t="str">
        <f ca="1">IF(ISERROR(VLOOKUP(A182,'[1]Z07 一般公共预算财政拨款收入支出决算表(财决07表)'!$A$10:$T$500,12,FALSE)),"",VLOOKUP(A182,'[1]Z07 一般公共预算财政拨款收入支出决算表(财决07表)'!$A$10:$T$500,12,FALSE))</f>
        <v/>
      </c>
      <c r="F182" s="97" t="str">
        <f ca="1">IF(ISERROR(VLOOKUP(A182,'[1]Z07 一般公共预算财政拨款收入支出决算表(财决07表)'!$A$10:$T$500,15,FALSE)),"",VLOOKUP(A182,'[1]Z07 一般公共预算财政拨款收入支出决算表(财决07表)'!$A$10:$T$500,15,FALSE))</f>
        <v/>
      </c>
      <c r="G182" s="8">
        <f>'[1]Z07 一般公共预算财政拨款收入支出决算表(财决07表)'!A180</f>
        <v>0</v>
      </c>
      <c r="H182" s="95">
        <f>'[1]Z07 一般公共预算财政拨款收入支出决算表(财决07表)'!$K180</f>
        <v>0</v>
      </c>
      <c r="I182" s="8" t="str">
        <f t="shared" si="8"/>
        <v>2</v>
      </c>
      <c r="J182" s="8" t="str">
        <f t="shared" si="9"/>
        <v>2</v>
      </c>
      <c r="K182" s="8">
        <f t="shared" si="10"/>
        <v>4</v>
      </c>
      <c r="L182" s="8" t="str">
        <f ca="1" t="shared" si="11"/>
        <v/>
      </c>
    </row>
    <row r="183" ht="20.1" customHeight="1" spans="1:12">
      <c r="A183" s="22" t="str">
        <f ca="1" t="array" ref="A183">INDEX(G:G,SMALL(IF($K$12:$K$500=2,ROW($12:$500),4^8),ROW(G172)))&amp;""</f>
        <v/>
      </c>
      <c r="B183" s="70"/>
      <c r="C183" s="23" t="str">
        <f ca="1">IF(ISERROR(VLOOKUP(A183,'[1]Z07 一般公共预算财政拨款收入支出决算表(财决07表)'!$A$10:$T$500,4,FALSE)),"",VLOOKUP(A183,'[1]Z07 一般公共预算财政拨款收入支出决算表(财决07表)'!$A$10:$T$500,4,FALSE))</f>
        <v/>
      </c>
      <c r="D183" s="97" t="str">
        <f ca="1">IF(ISERROR(VLOOKUP(A183,'[1]Z07 一般公共预算财政拨款收入支出决算表(财决07表)'!$A$10:$T$500,11,FALSE)),"",VLOOKUP(A183,'[1]Z07 一般公共预算财政拨款收入支出决算表(财决07表)'!$A$10:$T$500,11,FALSE))</f>
        <v/>
      </c>
      <c r="E183" s="97" t="str">
        <f ca="1">IF(ISERROR(VLOOKUP(A183,'[1]Z07 一般公共预算财政拨款收入支出决算表(财决07表)'!$A$10:$T$500,12,FALSE)),"",VLOOKUP(A183,'[1]Z07 一般公共预算财政拨款收入支出决算表(财决07表)'!$A$10:$T$500,12,FALSE))</f>
        <v/>
      </c>
      <c r="F183" s="97" t="str">
        <f ca="1">IF(ISERROR(VLOOKUP(A183,'[1]Z07 一般公共预算财政拨款收入支出决算表(财决07表)'!$A$10:$T$500,15,FALSE)),"",VLOOKUP(A183,'[1]Z07 一般公共预算财政拨款收入支出决算表(财决07表)'!$A$10:$T$500,15,FALSE))</f>
        <v/>
      </c>
      <c r="G183" s="8">
        <f>'[1]Z07 一般公共预算财政拨款收入支出决算表(财决07表)'!A181</f>
        <v>0</v>
      </c>
      <c r="H183" s="95">
        <f>'[1]Z07 一般公共预算财政拨款收入支出决算表(财决07表)'!$K181</f>
        <v>0</v>
      </c>
      <c r="I183" s="8" t="str">
        <f t="shared" si="8"/>
        <v>2</v>
      </c>
      <c r="J183" s="8" t="str">
        <f t="shared" si="9"/>
        <v>2</v>
      </c>
      <c r="K183" s="8">
        <f t="shared" si="10"/>
        <v>4</v>
      </c>
      <c r="L183" s="8" t="str">
        <f ca="1" t="shared" si="11"/>
        <v/>
      </c>
    </row>
    <row r="184" ht="20.1" customHeight="1" spans="1:12">
      <c r="A184" s="22" t="str">
        <f ca="1" t="array" ref="A184">INDEX(G:G,SMALL(IF($K$12:$K$500=2,ROW($12:$500),4^8),ROW(G173)))&amp;""</f>
        <v/>
      </c>
      <c r="B184" s="70"/>
      <c r="C184" s="23" t="str">
        <f ca="1">IF(ISERROR(VLOOKUP(A184,'[1]Z07 一般公共预算财政拨款收入支出决算表(财决07表)'!$A$10:$T$500,4,FALSE)),"",VLOOKUP(A184,'[1]Z07 一般公共预算财政拨款收入支出决算表(财决07表)'!$A$10:$T$500,4,FALSE))</f>
        <v/>
      </c>
      <c r="D184" s="97" t="str">
        <f ca="1">IF(ISERROR(VLOOKUP(A184,'[1]Z07 一般公共预算财政拨款收入支出决算表(财决07表)'!$A$10:$T$500,11,FALSE)),"",VLOOKUP(A184,'[1]Z07 一般公共预算财政拨款收入支出决算表(财决07表)'!$A$10:$T$500,11,FALSE))</f>
        <v/>
      </c>
      <c r="E184" s="97" t="str">
        <f ca="1">IF(ISERROR(VLOOKUP(A184,'[1]Z07 一般公共预算财政拨款收入支出决算表(财决07表)'!$A$10:$T$500,12,FALSE)),"",VLOOKUP(A184,'[1]Z07 一般公共预算财政拨款收入支出决算表(财决07表)'!$A$10:$T$500,12,FALSE))</f>
        <v/>
      </c>
      <c r="F184" s="97" t="str">
        <f ca="1">IF(ISERROR(VLOOKUP(A184,'[1]Z07 一般公共预算财政拨款收入支出决算表(财决07表)'!$A$10:$T$500,15,FALSE)),"",VLOOKUP(A184,'[1]Z07 一般公共预算财政拨款收入支出决算表(财决07表)'!$A$10:$T$500,15,FALSE))</f>
        <v/>
      </c>
      <c r="G184" s="8">
        <f>'[1]Z07 一般公共预算财政拨款收入支出决算表(财决07表)'!A182</f>
        <v>0</v>
      </c>
      <c r="H184" s="95">
        <f>'[1]Z07 一般公共预算财政拨款收入支出决算表(财决07表)'!$K182</f>
        <v>0</v>
      </c>
      <c r="I184" s="8" t="str">
        <f t="shared" si="8"/>
        <v>2</v>
      </c>
      <c r="J184" s="8" t="str">
        <f t="shared" si="9"/>
        <v>2</v>
      </c>
      <c r="K184" s="8">
        <f t="shared" si="10"/>
        <v>4</v>
      </c>
      <c r="L184" s="8" t="str">
        <f ca="1" t="shared" si="11"/>
        <v/>
      </c>
    </row>
    <row r="185" ht="20.1" customHeight="1" spans="1:12">
      <c r="A185" s="22" t="str">
        <f ca="1" t="array" ref="A185">INDEX(G:G,SMALL(IF($K$12:$K$500=2,ROW($12:$500),4^8),ROW(G174)))&amp;""</f>
        <v/>
      </c>
      <c r="B185" s="70"/>
      <c r="C185" s="23" t="str">
        <f ca="1">IF(ISERROR(VLOOKUP(A185,'[1]Z07 一般公共预算财政拨款收入支出决算表(财决07表)'!$A$10:$T$500,4,FALSE)),"",VLOOKUP(A185,'[1]Z07 一般公共预算财政拨款收入支出决算表(财决07表)'!$A$10:$T$500,4,FALSE))</f>
        <v/>
      </c>
      <c r="D185" s="97" t="str">
        <f ca="1">IF(ISERROR(VLOOKUP(A185,'[1]Z07 一般公共预算财政拨款收入支出决算表(财决07表)'!$A$10:$T$500,11,FALSE)),"",VLOOKUP(A185,'[1]Z07 一般公共预算财政拨款收入支出决算表(财决07表)'!$A$10:$T$500,11,FALSE))</f>
        <v/>
      </c>
      <c r="E185" s="97" t="str">
        <f ca="1">IF(ISERROR(VLOOKUP(A185,'[1]Z07 一般公共预算财政拨款收入支出决算表(财决07表)'!$A$10:$T$500,12,FALSE)),"",VLOOKUP(A185,'[1]Z07 一般公共预算财政拨款收入支出决算表(财决07表)'!$A$10:$T$500,12,FALSE))</f>
        <v/>
      </c>
      <c r="F185" s="97" t="str">
        <f ca="1">IF(ISERROR(VLOOKUP(A185,'[1]Z07 一般公共预算财政拨款收入支出决算表(财决07表)'!$A$10:$T$500,15,FALSE)),"",VLOOKUP(A185,'[1]Z07 一般公共预算财政拨款收入支出决算表(财决07表)'!$A$10:$T$500,15,FALSE))</f>
        <v/>
      </c>
      <c r="G185" s="8">
        <f>'[1]Z07 一般公共预算财政拨款收入支出决算表(财决07表)'!A183</f>
        <v>0</v>
      </c>
      <c r="H185" s="95">
        <f>'[1]Z07 一般公共预算财政拨款收入支出决算表(财决07表)'!$K183</f>
        <v>0</v>
      </c>
      <c r="I185" s="8" t="str">
        <f t="shared" si="8"/>
        <v>2</v>
      </c>
      <c r="J185" s="8" t="str">
        <f t="shared" si="9"/>
        <v>2</v>
      </c>
      <c r="K185" s="8">
        <f t="shared" si="10"/>
        <v>4</v>
      </c>
      <c r="L185" s="8" t="str">
        <f ca="1" t="shared" si="11"/>
        <v/>
      </c>
    </row>
    <row r="186" ht="20.1" customHeight="1" spans="1:12">
      <c r="A186" s="22" t="str">
        <f ca="1" t="array" ref="A186">INDEX(G:G,SMALL(IF($K$12:$K$500=2,ROW($12:$500),4^8),ROW(G175)))&amp;""</f>
        <v/>
      </c>
      <c r="B186" s="70"/>
      <c r="C186" s="23" t="str">
        <f ca="1">IF(ISERROR(VLOOKUP(A186,'[1]Z07 一般公共预算财政拨款收入支出决算表(财决07表)'!$A$10:$T$500,4,FALSE)),"",VLOOKUP(A186,'[1]Z07 一般公共预算财政拨款收入支出决算表(财决07表)'!$A$10:$T$500,4,FALSE))</f>
        <v/>
      </c>
      <c r="D186" s="97" t="str">
        <f ca="1">IF(ISERROR(VLOOKUP(A186,'[1]Z07 一般公共预算财政拨款收入支出决算表(财决07表)'!$A$10:$T$500,11,FALSE)),"",VLOOKUP(A186,'[1]Z07 一般公共预算财政拨款收入支出决算表(财决07表)'!$A$10:$T$500,11,FALSE))</f>
        <v/>
      </c>
      <c r="E186" s="97" t="str">
        <f ca="1">IF(ISERROR(VLOOKUP(A186,'[1]Z07 一般公共预算财政拨款收入支出决算表(财决07表)'!$A$10:$T$500,12,FALSE)),"",VLOOKUP(A186,'[1]Z07 一般公共预算财政拨款收入支出决算表(财决07表)'!$A$10:$T$500,12,FALSE))</f>
        <v/>
      </c>
      <c r="F186" s="97" t="str">
        <f ca="1">IF(ISERROR(VLOOKUP(A186,'[1]Z07 一般公共预算财政拨款收入支出决算表(财决07表)'!$A$10:$T$500,15,FALSE)),"",VLOOKUP(A186,'[1]Z07 一般公共预算财政拨款收入支出决算表(财决07表)'!$A$10:$T$500,15,FALSE))</f>
        <v/>
      </c>
      <c r="G186" s="8">
        <f>'[1]Z07 一般公共预算财政拨款收入支出决算表(财决07表)'!A184</f>
        <v>0</v>
      </c>
      <c r="H186" s="95">
        <f>'[1]Z07 一般公共预算财政拨款收入支出决算表(财决07表)'!$K184</f>
        <v>0</v>
      </c>
      <c r="I186" s="8" t="str">
        <f t="shared" si="8"/>
        <v>2</v>
      </c>
      <c r="J186" s="8" t="str">
        <f t="shared" si="9"/>
        <v>2</v>
      </c>
      <c r="K186" s="8">
        <f t="shared" si="10"/>
        <v>4</v>
      </c>
      <c r="L186" s="8" t="str">
        <f ca="1" t="shared" si="11"/>
        <v/>
      </c>
    </row>
    <row r="187" ht="20.1" customHeight="1" spans="1:12">
      <c r="A187" s="22" t="str">
        <f ca="1" t="array" ref="A187">INDEX(G:G,SMALL(IF($K$12:$K$500=2,ROW($12:$500),4^8),ROW(G176)))&amp;""</f>
        <v/>
      </c>
      <c r="B187" s="70"/>
      <c r="C187" s="23" t="str">
        <f ca="1">IF(ISERROR(VLOOKUP(A187,'[1]Z07 一般公共预算财政拨款收入支出决算表(财决07表)'!$A$10:$T$500,4,FALSE)),"",VLOOKUP(A187,'[1]Z07 一般公共预算财政拨款收入支出决算表(财决07表)'!$A$10:$T$500,4,FALSE))</f>
        <v/>
      </c>
      <c r="D187" s="97" t="str">
        <f ca="1">IF(ISERROR(VLOOKUP(A187,'[1]Z07 一般公共预算财政拨款收入支出决算表(财决07表)'!$A$10:$T$500,11,FALSE)),"",VLOOKUP(A187,'[1]Z07 一般公共预算财政拨款收入支出决算表(财决07表)'!$A$10:$T$500,11,FALSE))</f>
        <v/>
      </c>
      <c r="E187" s="97" t="str">
        <f ca="1">IF(ISERROR(VLOOKUP(A187,'[1]Z07 一般公共预算财政拨款收入支出决算表(财决07表)'!$A$10:$T$500,12,FALSE)),"",VLOOKUP(A187,'[1]Z07 一般公共预算财政拨款收入支出决算表(财决07表)'!$A$10:$T$500,12,FALSE))</f>
        <v/>
      </c>
      <c r="F187" s="97" t="str">
        <f ca="1">IF(ISERROR(VLOOKUP(A187,'[1]Z07 一般公共预算财政拨款收入支出决算表(财决07表)'!$A$10:$T$500,15,FALSE)),"",VLOOKUP(A187,'[1]Z07 一般公共预算财政拨款收入支出决算表(财决07表)'!$A$10:$T$500,15,FALSE))</f>
        <v/>
      </c>
      <c r="G187" s="8">
        <f>'[1]Z07 一般公共预算财政拨款收入支出决算表(财决07表)'!A185</f>
        <v>0</v>
      </c>
      <c r="H187" s="95">
        <f>'[1]Z07 一般公共预算财政拨款收入支出决算表(财决07表)'!$K185</f>
        <v>0</v>
      </c>
      <c r="I187" s="8" t="str">
        <f t="shared" si="8"/>
        <v>2</v>
      </c>
      <c r="J187" s="8" t="str">
        <f t="shared" si="9"/>
        <v>2</v>
      </c>
      <c r="K187" s="8">
        <f t="shared" si="10"/>
        <v>4</v>
      </c>
      <c r="L187" s="8" t="str">
        <f ca="1" t="shared" si="11"/>
        <v/>
      </c>
    </row>
    <row r="188" ht="20.1" customHeight="1" spans="1:12">
      <c r="A188" s="22" t="str">
        <f ca="1" t="array" ref="A188">INDEX(G:G,SMALL(IF($K$12:$K$500=2,ROW($12:$500),4^8),ROW(G177)))&amp;""</f>
        <v/>
      </c>
      <c r="B188" s="70"/>
      <c r="C188" s="23" t="str">
        <f ca="1">IF(ISERROR(VLOOKUP(A188,'[1]Z07 一般公共预算财政拨款收入支出决算表(财决07表)'!$A$10:$T$500,4,FALSE)),"",VLOOKUP(A188,'[1]Z07 一般公共预算财政拨款收入支出决算表(财决07表)'!$A$10:$T$500,4,FALSE))</f>
        <v/>
      </c>
      <c r="D188" s="97" t="str">
        <f ca="1">IF(ISERROR(VLOOKUP(A188,'[1]Z07 一般公共预算财政拨款收入支出决算表(财决07表)'!$A$10:$T$500,11,FALSE)),"",VLOOKUP(A188,'[1]Z07 一般公共预算财政拨款收入支出决算表(财决07表)'!$A$10:$T$500,11,FALSE))</f>
        <v/>
      </c>
      <c r="E188" s="97" t="str">
        <f ca="1">IF(ISERROR(VLOOKUP(A188,'[1]Z07 一般公共预算财政拨款收入支出决算表(财决07表)'!$A$10:$T$500,12,FALSE)),"",VLOOKUP(A188,'[1]Z07 一般公共预算财政拨款收入支出决算表(财决07表)'!$A$10:$T$500,12,FALSE))</f>
        <v/>
      </c>
      <c r="F188" s="97" t="str">
        <f ca="1">IF(ISERROR(VLOOKUP(A188,'[1]Z07 一般公共预算财政拨款收入支出决算表(财决07表)'!$A$10:$T$500,15,FALSE)),"",VLOOKUP(A188,'[1]Z07 一般公共预算财政拨款收入支出决算表(财决07表)'!$A$10:$T$500,15,FALSE))</f>
        <v/>
      </c>
      <c r="G188" s="8">
        <f>'[1]Z07 一般公共预算财政拨款收入支出决算表(财决07表)'!A186</f>
        <v>0</v>
      </c>
      <c r="H188" s="95">
        <f>'[1]Z07 一般公共预算财政拨款收入支出决算表(财决07表)'!$K186</f>
        <v>0</v>
      </c>
      <c r="I188" s="8" t="str">
        <f t="shared" si="8"/>
        <v>2</v>
      </c>
      <c r="J188" s="8" t="str">
        <f t="shared" si="9"/>
        <v>2</v>
      </c>
      <c r="K188" s="8">
        <f t="shared" si="10"/>
        <v>4</v>
      </c>
      <c r="L188" s="8" t="str">
        <f ca="1" t="shared" si="11"/>
        <v/>
      </c>
    </row>
    <row r="189" ht="20.1" customHeight="1" spans="1:12">
      <c r="A189" s="22" t="str">
        <f ca="1" t="array" ref="A189">INDEX(G:G,SMALL(IF($K$12:$K$500=2,ROW($12:$500),4^8),ROW(G178)))&amp;""</f>
        <v/>
      </c>
      <c r="B189" s="70"/>
      <c r="C189" s="23" t="str">
        <f ca="1">IF(ISERROR(VLOOKUP(A189,'[1]Z07 一般公共预算财政拨款收入支出决算表(财决07表)'!$A$10:$T$500,4,FALSE)),"",VLOOKUP(A189,'[1]Z07 一般公共预算财政拨款收入支出决算表(财决07表)'!$A$10:$T$500,4,FALSE))</f>
        <v/>
      </c>
      <c r="D189" s="97" t="str">
        <f ca="1">IF(ISERROR(VLOOKUP(A189,'[1]Z07 一般公共预算财政拨款收入支出决算表(财决07表)'!$A$10:$T$500,11,FALSE)),"",VLOOKUP(A189,'[1]Z07 一般公共预算财政拨款收入支出决算表(财决07表)'!$A$10:$T$500,11,FALSE))</f>
        <v/>
      </c>
      <c r="E189" s="97" t="str">
        <f ca="1">IF(ISERROR(VLOOKUP(A189,'[1]Z07 一般公共预算财政拨款收入支出决算表(财决07表)'!$A$10:$T$500,12,FALSE)),"",VLOOKUP(A189,'[1]Z07 一般公共预算财政拨款收入支出决算表(财决07表)'!$A$10:$T$500,12,FALSE))</f>
        <v/>
      </c>
      <c r="F189" s="97" t="str">
        <f ca="1">IF(ISERROR(VLOOKUP(A189,'[1]Z07 一般公共预算财政拨款收入支出决算表(财决07表)'!$A$10:$T$500,15,FALSE)),"",VLOOKUP(A189,'[1]Z07 一般公共预算财政拨款收入支出决算表(财决07表)'!$A$10:$T$500,15,FALSE))</f>
        <v/>
      </c>
      <c r="G189" s="8">
        <f>'[1]Z07 一般公共预算财政拨款收入支出决算表(财决07表)'!A187</f>
        <v>0</v>
      </c>
      <c r="H189" s="95">
        <f>'[1]Z07 一般公共预算财政拨款收入支出决算表(财决07表)'!$K187</f>
        <v>0</v>
      </c>
      <c r="I189" s="8" t="str">
        <f t="shared" si="8"/>
        <v>2</v>
      </c>
      <c r="J189" s="8" t="str">
        <f t="shared" si="9"/>
        <v>2</v>
      </c>
      <c r="K189" s="8">
        <f t="shared" si="10"/>
        <v>4</v>
      </c>
      <c r="L189" s="8" t="str">
        <f ca="1" t="shared" si="11"/>
        <v/>
      </c>
    </row>
    <row r="190" ht="20.1" customHeight="1" spans="1:12">
      <c r="A190" s="22" t="str">
        <f ca="1" t="array" ref="A190">INDEX(G:G,SMALL(IF($K$12:$K$500=2,ROW($12:$500),4^8),ROW(G179)))&amp;""</f>
        <v/>
      </c>
      <c r="B190" s="70"/>
      <c r="C190" s="23" t="str">
        <f ca="1">IF(ISERROR(VLOOKUP(A190,'[1]Z07 一般公共预算财政拨款收入支出决算表(财决07表)'!$A$10:$T$500,4,FALSE)),"",VLOOKUP(A190,'[1]Z07 一般公共预算财政拨款收入支出决算表(财决07表)'!$A$10:$T$500,4,FALSE))</f>
        <v/>
      </c>
      <c r="D190" s="97" t="str">
        <f ca="1">IF(ISERROR(VLOOKUP(A190,'[1]Z07 一般公共预算财政拨款收入支出决算表(财决07表)'!$A$10:$T$500,11,FALSE)),"",VLOOKUP(A190,'[1]Z07 一般公共预算财政拨款收入支出决算表(财决07表)'!$A$10:$T$500,11,FALSE))</f>
        <v/>
      </c>
      <c r="E190" s="97" t="str">
        <f ca="1">IF(ISERROR(VLOOKUP(A190,'[1]Z07 一般公共预算财政拨款收入支出决算表(财决07表)'!$A$10:$T$500,12,FALSE)),"",VLOOKUP(A190,'[1]Z07 一般公共预算财政拨款收入支出决算表(财决07表)'!$A$10:$T$500,12,FALSE))</f>
        <v/>
      </c>
      <c r="F190" s="97" t="str">
        <f ca="1">IF(ISERROR(VLOOKUP(A190,'[1]Z07 一般公共预算财政拨款收入支出决算表(财决07表)'!$A$10:$T$500,15,FALSE)),"",VLOOKUP(A190,'[1]Z07 一般公共预算财政拨款收入支出决算表(财决07表)'!$A$10:$T$500,15,FALSE))</f>
        <v/>
      </c>
      <c r="G190" s="8">
        <f>'[1]Z07 一般公共预算财政拨款收入支出决算表(财决07表)'!A188</f>
        <v>0</v>
      </c>
      <c r="H190" s="95">
        <f>'[1]Z07 一般公共预算财政拨款收入支出决算表(财决07表)'!$K188</f>
        <v>0</v>
      </c>
      <c r="I190" s="8" t="str">
        <f t="shared" si="8"/>
        <v>2</v>
      </c>
      <c r="J190" s="8" t="str">
        <f t="shared" si="9"/>
        <v>2</v>
      </c>
      <c r="K190" s="8">
        <f t="shared" si="10"/>
        <v>4</v>
      </c>
      <c r="L190" s="8" t="str">
        <f ca="1" t="shared" si="11"/>
        <v/>
      </c>
    </row>
    <row r="191" ht="20.1" customHeight="1" spans="1:12">
      <c r="A191" s="22" t="str">
        <f ca="1" t="array" ref="A191">INDEX(G:G,SMALL(IF($K$12:$K$500=2,ROW($12:$500),4^8),ROW(G180)))&amp;""</f>
        <v/>
      </c>
      <c r="B191" s="70"/>
      <c r="C191" s="23" t="str">
        <f ca="1">IF(ISERROR(VLOOKUP(A191,'[1]Z07 一般公共预算财政拨款收入支出决算表(财决07表)'!$A$10:$T$500,4,FALSE)),"",VLOOKUP(A191,'[1]Z07 一般公共预算财政拨款收入支出决算表(财决07表)'!$A$10:$T$500,4,FALSE))</f>
        <v/>
      </c>
      <c r="D191" s="97" t="str">
        <f ca="1">IF(ISERROR(VLOOKUP(A191,'[1]Z07 一般公共预算财政拨款收入支出决算表(财决07表)'!$A$10:$T$500,11,FALSE)),"",VLOOKUP(A191,'[1]Z07 一般公共预算财政拨款收入支出决算表(财决07表)'!$A$10:$T$500,11,FALSE))</f>
        <v/>
      </c>
      <c r="E191" s="97" t="str">
        <f ca="1">IF(ISERROR(VLOOKUP(A191,'[1]Z07 一般公共预算财政拨款收入支出决算表(财决07表)'!$A$10:$T$500,12,FALSE)),"",VLOOKUP(A191,'[1]Z07 一般公共预算财政拨款收入支出决算表(财决07表)'!$A$10:$T$500,12,FALSE))</f>
        <v/>
      </c>
      <c r="F191" s="97" t="str">
        <f ca="1">IF(ISERROR(VLOOKUP(A191,'[1]Z07 一般公共预算财政拨款收入支出决算表(财决07表)'!$A$10:$T$500,15,FALSE)),"",VLOOKUP(A191,'[1]Z07 一般公共预算财政拨款收入支出决算表(财决07表)'!$A$10:$T$500,15,FALSE))</f>
        <v/>
      </c>
      <c r="G191" s="8">
        <f>'[1]Z07 一般公共预算财政拨款收入支出决算表(财决07表)'!A189</f>
        <v>0</v>
      </c>
      <c r="H191" s="95">
        <f>'[1]Z07 一般公共预算财政拨款收入支出决算表(财决07表)'!$K189</f>
        <v>0</v>
      </c>
      <c r="I191" s="8" t="str">
        <f t="shared" si="8"/>
        <v>2</v>
      </c>
      <c r="J191" s="8" t="str">
        <f t="shared" si="9"/>
        <v>2</v>
      </c>
      <c r="K191" s="8">
        <f t="shared" si="10"/>
        <v>4</v>
      </c>
      <c r="L191" s="8" t="str">
        <f ca="1" t="shared" si="11"/>
        <v/>
      </c>
    </row>
    <row r="192" ht="20.1" customHeight="1" spans="1:12">
      <c r="A192" s="22" t="str">
        <f ca="1" t="array" ref="A192">INDEX(G:G,SMALL(IF($K$12:$K$500=2,ROW($12:$500),4^8),ROW(G181)))&amp;""</f>
        <v/>
      </c>
      <c r="B192" s="70"/>
      <c r="C192" s="23" t="str">
        <f ca="1">IF(ISERROR(VLOOKUP(A192,'[1]Z07 一般公共预算财政拨款收入支出决算表(财决07表)'!$A$10:$T$500,4,FALSE)),"",VLOOKUP(A192,'[1]Z07 一般公共预算财政拨款收入支出决算表(财决07表)'!$A$10:$T$500,4,FALSE))</f>
        <v/>
      </c>
      <c r="D192" s="97" t="str">
        <f ca="1">IF(ISERROR(VLOOKUP(A192,'[1]Z07 一般公共预算财政拨款收入支出决算表(财决07表)'!$A$10:$T$500,11,FALSE)),"",VLOOKUP(A192,'[1]Z07 一般公共预算财政拨款收入支出决算表(财决07表)'!$A$10:$T$500,11,FALSE))</f>
        <v/>
      </c>
      <c r="E192" s="97" t="str">
        <f ca="1">IF(ISERROR(VLOOKUP(A192,'[1]Z07 一般公共预算财政拨款收入支出决算表(财决07表)'!$A$10:$T$500,12,FALSE)),"",VLOOKUP(A192,'[1]Z07 一般公共预算财政拨款收入支出决算表(财决07表)'!$A$10:$T$500,12,FALSE))</f>
        <v/>
      </c>
      <c r="F192" s="97" t="str">
        <f ca="1">IF(ISERROR(VLOOKUP(A192,'[1]Z07 一般公共预算财政拨款收入支出决算表(财决07表)'!$A$10:$T$500,15,FALSE)),"",VLOOKUP(A192,'[1]Z07 一般公共预算财政拨款收入支出决算表(财决07表)'!$A$10:$T$500,15,FALSE))</f>
        <v/>
      </c>
      <c r="G192" s="8">
        <f>'[1]Z07 一般公共预算财政拨款收入支出决算表(财决07表)'!A190</f>
        <v>0</v>
      </c>
      <c r="H192" s="95">
        <f>'[1]Z07 一般公共预算财政拨款收入支出决算表(财决07表)'!$K190</f>
        <v>0</v>
      </c>
      <c r="I192" s="8" t="str">
        <f t="shared" si="8"/>
        <v>2</v>
      </c>
      <c r="J192" s="8" t="str">
        <f t="shared" si="9"/>
        <v>2</v>
      </c>
      <c r="K192" s="8">
        <f t="shared" si="10"/>
        <v>4</v>
      </c>
      <c r="L192" s="8" t="str">
        <f ca="1" t="shared" si="11"/>
        <v/>
      </c>
    </row>
    <row r="193" ht="20.1" customHeight="1" spans="1:12">
      <c r="A193" s="22" t="str">
        <f ca="1" t="array" ref="A193">INDEX(G:G,SMALL(IF($K$12:$K$500=2,ROW($12:$500),4^8),ROW(G182)))&amp;""</f>
        <v/>
      </c>
      <c r="B193" s="70"/>
      <c r="C193" s="23" t="str">
        <f ca="1">IF(ISERROR(VLOOKUP(A193,'[1]Z07 一般公共预算财政拨款收入支出决算表(财决07表)'!$A$10:$T$500,4,FALSE)),"",VLOOKUP(A193,'[1]Z07 一般公共预算财政拨款收入支出决算表(财决07表)'!$A$10:$T$500,4,FALSE))</f>
        <v/>
      </c>
      <c r="D193" s="97" t="str">
        <f ca="1">IF(ISERROR(VLOOKUP(A193,'[1]Z07 一般公共预算财政拨款收入支出决算表(财决07表)'!$A$10:$T$500,11,FALSE)),"",VLOOKUP(A193,'[1]Z07 一般公共预算财政拨款收入支出决算表(财决07表)'!$A$10:$T$500,11,FALSE))</f>
        <v/>
      </c>
      <c r="E193" s="97" t="str">
        <f ca="1">IF(ISERROR(VLOOKUP(A193,'[1]Z07 一般公共预算财政拨款收入支出决算表(财决07表)'!$A$10:$T$500,12,FALSE)),"",VLOOKUP(A193,'[1]Z07 一般公共预算财政拨款收入支出决算表(财决07表)'!$A$10:$T$500,12,FALSE))</f>
        <v/>
      </c>
      <c r="F193" s="97" t="str">
        <f ca="1">IF(ISERROR(VLOOKUP(A193,'[1]Z07 一般公共预算财政拨款收入支出决算表(财决07表)'!$A$10:$T$500,15,FALSE)),"",VLOOKUP(A193,'[1]Z07 一般公共预算财政拨款收入支出决算表(财决07表)'!$A$10:$T$500,15,FALSE))</f>
        <v/>
      </c>
      <c r="G193" s="8">
        <f>'[1]Z07 一般公共预算财政拨款收入支出决算表(财决07表)'!A191</f>
        <v>0</v>
      </c>
      <c r="H193" s="95">
        <f>'[1]Z07 一般公共预算财政拨款收入支出决算表(财决07表)'!$K191</f>
        <v>0</v>
      </c>
      <c r="I193" s="8" t="str">
        <f t="shared" si="8"/>
        <v>2</v>
      </c>
      <c r="J193" s="8" t="str">
        <f t="shared" si="9"/>
        <v>2</v>
      </c>
      <c r="K193" s="8">
        <f t="shared" si="10"/>
        <v>4</v>
      </c>
      <c r="L193" s="8" t="str">
        <f ca="1" t="shared" si="11"/>
        <v/>
      </c>
    </row>
    <row r="194" ht="20.1" customHeight="1" spans="1:12">
      <c r="A194" s="22" t="str">
        <f ca="1" t="array" ref="A194">INDEX(G:G,SMALL(IF($K$12:$K$500=2,ROW($12:$500),4^8),ROW(G183)))&amp;""</f>
        <v/>
      </c>
      <c r="B194" s="70"/>
      <c r="C194" s="23" t="str">
        <f ca="1">IF(ISERROR(VLOOKUP(A194,'[1]Z07 一般公共预算财政拨款收入支出决算表(财决07表)'!$A$10:$T$500,4,FALSE)),"",VLOOKUP(A194,'[1]Z07 一般公共预算财政拨款收入支出决算表(财决07表)'!$A$10:$T$500,4,FALSE))</f>
        <v/>
      </c>
      <c r="D194" s="97" t="str">
        <f ca="1">IF(ISERROR(VLOOKUP(A194,'[1]Z07 一般公共预算财政拨款收入支出决算表(财决07表)'!$A$10:$T$500,11,FALSE)),"",VLOOKUP(A194,'[1]Z07 一般公共预算财政拨款收入支出决算表(财决07表)'!$A$10:$T$500,11,FALSE))</f>
        <v/>
      </c>
      <c r="E194" s="97" t="str">
        <f ca="1">IF(ISERROR(VLOOKUP(A194,'[1]Z07 一般公共预算财政拨款收入支出决算表(财决07表)'!$A$10:$T$500,12,FALSE)),"",VLOOKUP(A194,'[1]Z07 一般公共预算财政拨款收入支出决算表(财决07表)'!$A$10:$T$500,12,FALSE))</f>
        <v/>
      </c>
      <c r="F194" s="97" t="str">
        <f ca="1">IF(ISERROR(VLOOKUP(A194,'[1]Z07 一般公共预算财政拨款收入支出决算表(财决07表)'!$A$10:$T$500,15,FALSE)),"",VLOOKUP(A194,'[1]Z07 一般公共预算财政拨款收入支出决算表(财决07表)'!$A$10:$T$500,15,FALSE))</f>
        <v/>
      </c>
      <c r="G194" s="8">
        <f>'[1]Z07 一般公共预算财政拨款收入支出决算表(财决07表)'!A192</f>
        <v>0</v>
      </c>
      <c r="H194" s="95">
        <f>'[1]Z07 一般公共预算财政拨款收入支出决算表(财决07表)'!$K192</f>
        <v>0</v>
      </c>
      <c r="I194" s="8" t="str">
        <f t="shared" si="8"/>
        <v>2</v>
      </c>
      <c r="J194" s="8" t="str">
        <f t="shared" si="9"/>
        <v>2</v>
      </c>
      <c r="K194" s="8">
        <f t="shared" si="10"/>
        <v>4</v>
      </c>
      <c r="L194" s="8" t="str">
        <f ca="1" t="shared" si="11"/>
        <v/>
      </c>
    </row>
    <row r="195" ht="20.1" customHeight="1" spans="1:12">
      <c r="A195" s="22" t="str">
        <f ca="1" t="array" ref="A195">INDEX(G:G,SMALL(IF($K$12:$K$500=2,ROW($12:$500),4^8),ROW(G184)))&amp;""</f>
        <v/>
      </c>
      <c r="B195" s="70"/>
      <c r="C195" s="23" t="str">
        <f ca="1">IF(ISERROR(VLOOKUP(A195,'[1]Z07 一般公共预算财政拨款收入支出决算表(财决07表)'!$A$10:$T$500,4,FALSE)),"",VLOOKUP(A195,'[1]Z07 一般公共预算财政拨款收入支出决算表(财决07表)'!$A$10:$T$500,4,FALSE))</f>
        <v/>
      </c>
      <c r="D195" s="97" t="str">
        <f ca="1">IF(ISERROR(VLOOKUP(A195,'[1]Z07 一般公共预算财政拨款收入支出决算表(财决07表)'!$A$10:$T$500,11,FALSE)),"",VLOOKUP(A195,'[1]Z07 一般公共预算财政拨款收入支出决算表(财决07表)'!$A$10:$T$500,11,FALSE))</f>
        <v/>
      </c>
      <c r="E195" s="97" t="str">
        <f ca="1">IF(ISERROR(VLOOKUP(A195,'[1]Z07 一般公共预算财政拨款收入支出决算表(财决07表)'!$A$10:$T$500,12,FALSE)),"",VLOOKUP(A195,'[1]Z07 一般公共预算财政拨款收入支出决算表(财决07表)'!$A$10:$T$500,12,FALSE))</f>
        <v/>
      </c>
      <c r="F195" s="97" t="str">
        <f ca="1">IF(ISERROR(VLOOKUP(A195,'[1]Z07 一般公共预算财政拨款收入支出决算表(财决07表)'!$A$10:$T$500,15,FALSE)),"",VLOOKUP(A195,'[1]Z07 一般公共预算财政拨款收入支出决算表(财决07表)'!$A$10:$T$500,15,FALSE))</f>
        <v/>
      </c>
      <c r="G195" s="8">
        <f>'[1]Z07 一般公共预算财政拨款收入支出决算表(财决07表)'!A193</f>
        <v>0</v>
      </c>
      <c r="H195" s="95">
        <f>'[1]Z07 一般公共预算财政拨款收入支出决算表(财决07表)'!$K193</f>
        <v>0</v>
      </c>
      <c r="I195" s="8" t="str">
        <f t="shared" si="8"/>
        <v>2</v>
      </c>
      <c r="J195" s="8" t="str">
        <f t="shared" si="9"/>
        <v>2</v>
      </c>
      <c r="K195" s="8">
        <f t="shared" si="10"/>
        <v>4</v>
      </c>
      <c r="L195" s="8" t="str">
        <f ca="1" t="shared" si="11"/>
        <v/>
      </c>
    </row>
    <row r="196" ht="20.1" customHeight="1" spans="1:12">
      <c r="A196" s="22" t="str">
        <f ca="1" t="array" ref="A196">INDEX(G:G,SMALL(IF($K$12:$K$500=2,ROW($12:$500),4^8),ROW(G185)))&amp;""</f>
        <v/>
      </c>
      <c r="B196" s="70"/>
      <c r="C196" s="23" t="str">
        <f ca="1">IF(ISERROR(VLOOKUP(A196,'[1]Z07 一般公共预算财政拨款收入支出决算表(财决07表)'!$A$10:$T$500,4,FALSE)),"",VLOOKUP(A196,'[1]Z07 一般公共预算财政拨款收入支出决算表(财决07表)'!$A$10:$T$500,4,FALSE))</f>
        <v/>
      </c>
      <c r="D196" s="97" t="str">
        <f ca="1">IF(ISERROR(VLOOKUP(A196,'[1]Z07 一般公共预算财政拨款收入支出决算表(财决07表)'!$A$10:$T$500,11,FALSE)),"",VLOOKUP(A196,'[1]Z07 一般公共预算财政拨款收入支出决算表(财决07表)'!$A$10:$T$500,11,FALSE))</f>
        <v/>
      </c>
      <c r="E196" s="97" t="str">
        <f ca="1">IF(ISERROR(VLOOKUP(A196,'[1]Z07 一般公共预算财政拨款收入支出决算表(财决07表)'!$A$10:$T$500,12,FALSE)),"",VLOOKUP(A196,'[1]Z07 一般公共预算财政拨款收入支出决算表(财决07表)'!$A$10:$T$500,12,FALSE))</f>
        <v/>
      </c>
      <c r="F196" s="97" t="str">
        <f ca="1">IF(ISERROR(VLOOKUP(A196,'[1]Z07 一般公共预算财政拨款收入支出决算表(财决07表)'!$A$10:$T$500,15,FALSE)),"",VLOOKUP(A196,'[1]Z07 一般公共预算财政拨款收入支出决算表(财决07表)'!$A$10:$T$500,15,FALSE))</f>
        <v/>
      </c>
      <c r="G196" s="8">
        <f>'[1]Z07 一般公共预算财政拨款收入支出决算表(财决07表)'!A194</f>
        <v>0</v>
      </c>
      <c r="H196" s="95">
        <f>'[1]Z07 一般公共预算财政拨款收入支出决算表(财决07表)'!$K194</f>
        <v>0</v>
      </c>
      <c r="I196" s="8" t="str">
        <f t="shared" si="8"/>
        <v>2</v>
      </c>
      <c r="J196" s="8" t="str">
        <f t="shared" si="9"/>
        <v>2</v>
      </c>
      <c r="K196" s="8">
        <f t="shared" si="10"/>
        <v>4</v>
      </c>
      <c r="L196" s="8" t="str">
        <f ca="1" t="shared" si="11"/>
        <v/>
      </c>
    </row>
    <row r="197" ht="20.1" customHeight="1" spans="1:12">
      <c r="A197" s="22" t="str">
        <f ca="1" t="array" ref="A197">INDEX(G:G,SMALL(IF($K$12:$K$500=2,ROW($12:$500),4^8),ROW(G186)))&amp;""</f>
        <v/>
      </c>
      <c r="B197" s="70"/>
      <c r="C197" s="23" t="str">
        <f ca="1">IF(ISERROR(VLOOKUP(A197,'[1]Z07 一般公共预算财政拨款收入支出决算表(财决07表)'!$A$10:$T$500,4,FALSE)),"",VLOOKUP(A197,'[1]Z07 一般公共预算财政拨款收入支出决算表(财决07表)'!$A$10:$T$500,4,FALSE))</f>
        <v/>
      </c>
      <c r="D197" s="97" t="str">
        <f ca="1">IF(ISERROR(VLOOKUP(A197,'[1]Z07 一般公共预算财政拨款收入支出决算表(财决07表)'!$A$10:$T$500,11,FALSE)),"",VLOOKUP(A197,'[1]Z07 一般公共预算财政拨款收入支出决算表(财决07表)'!$A$10:$T$500,11,FALSE))</f>
        <v/>
      </c>
      <c r="E197" s="97" t="str">
        <f ca="1">IF(ISERROR(VLOOKUP(A197,'[1]Z07 一般公共预算财政拨款收入支出决算表(财决07表)'!$A$10:$T$500,12,FALSE)),"",VLOOKUP(A197,'[1]Z07 一般公共预算财政拨款收入支出决算表(财决07表)'!$A$10:$T$500,12,FALSE))</f>
        <v/>
      </c>
      <c r="F197" s="97" t="str">
        <f ca="1">IF(ISERROR(VLOOKUP(A197,'[1]Z07 一般公共预算财政拨款收入支出决算表(财决07表)'!$A$10:$T$500,15,FALSE)),"",VLOOKUP(A197,'[1]Z07 一般公共预算财政拨款收入支出决算表(财决07表)'!$A$10:$T$500,15,FALSE))</f>
        <v/>
      </c>
      <c r="G197" s="8">
        <f>'[1]Z07 一般公共预算财政拨款收入支出决算表(财决07表)'!A195</f>
        <v>0</v>
      </c>
      <c r="H197" s="95">
        <f>'[1]Z07 一般公共预算财政拨款收入支出决算表(财决07表)'!$K195</f>
        <v>0</v>
      </c>
      <c r="I197" s="8" t="str">
        <f t="shared" si="8"/>
        <v>2</v>
      </c>
      <c r="J197" s="8" t="str">
        <f t="shared" si="9"/>
        <v>2</v>
      </c>
      <c r="K197" s="8">
        <f t="shared" si="10"/>
        <v>4</v>
      </c>
      <c r="L197" s="8" t="str">
        <f ca="1" t="shared" si="11"/>
        <v/>
      </c>
    </row>
    <row r="198" ht="20.1" customHeight="1" spans="1:12">
      <c r="A198" s="22" t="str">
        <f ca="1" t="array" ref="A198">INDEX(G:G,SMALL(IF($K$12:$K$500=2,ROW($12:$500),4^8),ROW(G187)))&amp;""</f>
        <v/>
      </c>
      <c r="B198" s="70"/>
      <c r="C198" s="23" t="str">
        <f ca="1">IF(ISERROR(VLOOKUP(A198,'[1]Z07 一般公共预算财政拨款收入支出决算表(财决07表)'!$A$10:$T$500,4,FALSE)),"",VLOOKUP(A198,'[1]Z07 一般公共预算财政拨款收入支出决算表(财决07表)'!$A$10:$T$500,4,FALSE))</f>
        <v/>
      </c>
      <c r="D198" s="97" t="str">
        <f ca="1">IF(ISERROR(VLOOKUP(A198,'[1]Z07 一般公共预算财政拨款收入支出决算表(财决07表)'!$A$10:$T$500,11,FALSE)),"",VLOOKUP(A198,'[1]Z07 一般公共预算财政拨款收入支出决算表(财决07表)'!$A$10:$T$500,11,FALSE))</f>
        <v/>
      </c>
      <c r="E198" s="97" t="str">
        <f ca="1">IF(ISERROR(VLOOKUP(A198,'[1]Z07 一般公共预算财政拨款收入支出决算表(财决07表)'!$A$10:$T$500,12,FALSE)),"",VLOOKUP(A198,'[1]Z07 一般公共预算财政拨款收入支出决算表(财决07表)'!$A$10:$T$500,12,FALSE))</f>
        <v/>
      </c>
      <c r="F198" s="97" t="str">
        <f ca="1">IF(ISERROR(VLOOKUP(A198,'[1]Z07 一般公共预算财政拨款收入支出决算表(财决07表)'!$A$10:$T$500,15,FALSE)),"",VLOOKUP(A198,'[1]Z07 一般公共预算财政拨款收入支出决算表(财决07表)'!$A$10:$T$500,15,FALSE))</f>
        <v/>
      </c>
      <c r="G198" s="8">
        <f>'[1]Z07 一般公共预算财政拨款收入支出决算表(财决07表)'!A196</f>
        <v>0</v>
      </c>
      <c r="H198" s="95">
        <f>'[1]Z07 一般公共预算财政拨款收入支出决算表(财决07表)'!$K196</f>
        <v>0</v>
      </c>
      <c r="I198" s="8" t="str">
        <f t="shared" si="8"/>
        <v>2</v>
      </c>
      <c r="J198" s="8" t="str">
        <f t="shared" si="9"/>
        <v>2</v>
      </c>
      <c r="K198" s="8">
        <f t="shared" si="10"/>
        <v>4</v>
      </c>
      <c r="L198" s="8" t="str">
        <f ca="1" t="shared" si="11"/>
        <v/>
      </c>
    </row>
    <row r="199" ht="20.1" customHeight="1" spans="1:12">
      <c r="A199" s="22" t="str">
        <f ca="1" t="array" ref="A199">INDEX(G:G,SMALL(IF($K$12:$K$500=2,ROW($12:$500),4^8),ROW(G188)))&amp;""</f>
        <v/>
      </c>
      <c r="B199" s="70"/>
      <c r="C199" s="23" t="str">
        <f ca="1">IF(ISERROR(VLOOKUP(A199,'[1]Z07 一般公共预算财政拨款收入支出决算表(财决07表)'!$A$10:$T$500,4,FALSE)),"",VLOOKUP(A199,'[1]Z07 一般公共预算财政拨款收入支出决算表(财决07表)'!$A$10:$T$500,4,FALSE))</f>
        <v/>
      </c>
      <c r="D199" s="97" t="str">
        <f ca="1">IF(ISERROR(VLOOKUP(A199,'[1]Z07 一般公共预算财政拨款收入支出决算表(财决07表)'!$A$10:$T$500,11,FALSE)),"",VLOOKUP(A199,'[1]Z07 一般公共预算财政拨款收入支出决算表(财决07表)'!$A$10:$T$500,11,FALSE))</f>
        <v/>
      </c>
      <c r="E199" s="97" t="str">
        <f ca="1">IF(ISERROR(VLOOKUP(A199,'[1]Z07 一般公共预算财政拨款收入支出决算表(财决07表)'!$A$10:$T$500,12,FALSE)),"",VLOOKUP(A199,'[1]Z07 一般公共预算财政拨款收入支出决算表(财决07表)'!$A$10:$T$500,12,FALSE))</f>
        <v/>
      </c>
      <c r="F199" s="97" t="str">
        <f ca="1">IF(ISERROR(VLOOKUP(A199,'[1]Z07 一般公共预算财政拨款收入支出决算表(财决07表)'!$A$10:$T$500,15,FALSE)),"",VLOOKUP(A199,'[1]Z07 一般公共预算财政拨款收入支出决算表(财决07表)'!$A$10:$T$500,15,FALSE))</f>
        <v/>
      </c>
      <c r="G199" s="8">
        <f>'[1]Z07 一般公共预算财政拨款收入支出决算表(财决07表)'!A197</f>
        <v>0</v>
      </c>
      <c r="H199" s="95">
        <f>'[1]Z07 一般公共预算财政拨款收入支出决算表(财决07表)'!$K197</f>
        <v>0</v>
      </c>
      <c r="I199" s="8" t="str">
        <f t="shared" si="8"/>
        <v>2</v>
      </c>
      <c r="J199" s="8" t="str">
        <f t="shared" si="9"/>
        <v>2</v>
      </c>
      <c r="K199" s="8">
        <f t="shared" si="10"/>
        <v>4</v>
      </c>
      <c r="L199" s="8" t="str">
        <f ca="1" t="shared" si="11"/>
        <v/>
      </c>
    </row>
    <row r="200" ht="20.1" customHeight="1" spans="1:12">
      <c r="A200" s="22" t="str">
        <f ca="1" t="array" ref="A200">INDEX(G:G,SMALL(IF($K$12:$K$500=2,ROW($12:$500),4^8),ROW(G189)))&amp;""</f>
        <v/>
      </c>
      <c r="B200" s="70"/>
      <c r="C200" s="23" t="str">
        <f ca="1">IF(ISERROR(VLOOKUP(A200,'[1]Z07 一般公共预算财政拨款收入支出决算表(财决07表)'!$A$10:$T$500,4,FALSE)),"",VLOOKUP(A200,'[1]Z07 一般公共预算财政拨款收入支出决算表(财决07表)'!$A$10:$T$500,4,FALSE))</f>
        <v/>
      </c>
      <c r="D200" s="97" t="str">
        <f ca="1">IF(ISERROR(VLOOKUP(A200,'[1]Z07 一般公共预算财政拨款收入支出决算表(财决07表)'!$A$10:$T$500,11,FALSE)),"",VLOOKUP(A200,'[1]Z07 一般公共预算财政拨款收入支出决算表(财决07表)'!$A$10:$T$500,11,FALSE))</f>
        <v/>
      </c>
      <c r="E200" s="97" t="str">
        <f ca="1">IF(ISERROR(VLOOKUP(A200,'[1]Z07 一般公共预算财政拨款收入支出决算表(财决07表)'!$A$10:$T$500,12,FALSE)),"",VLOOKUP(A200,'[1]Z07 一般公共预算财政拨款收入支出决算表(财决07表)'!$A$10:$T$500,12,FALSE))</f>
        <v/>
      </c>
      <c r="F200" s="97" t="str">
        <f ca="1">IF(ISERROR(VLOOKUP(A200,'[1]Z07 一般公共预算财政拨款收入支出决算表(财决07表)'!$A$10:$T$500,15,FALSE)),"",VLOOKUP(A200,'[1]Z07 一般公共预算财政拨款收入支出决算表(财决07表)'!$A$10:$T$500,15,FALSE))</f>
        <v/>
      </c>
      <c r="G200" s="8">
        <f>'[1]Z07 一般公共预算财政拨款收入支出决算表(财决07表)'!A198</f>
        <v>0</v>
      </c>
      <c r="H200" s="95">
        <f>'[1]Z07 一般公共预算财政拨款收入支出决算表(财决07表)'!$K198</f>
        <v>0</v>
      </c>
      <c r="I200" s="8" t="str">
        <f t="shared" si="8"/>
        <v>2</v>
      </c>
      <c r="J200" s="8" t="str">
        <f t="shared" si="9"/>
        <v>2</v>
      </c>
      <c r="K200" s="8">
        <f t="shared" si="10"/>
        <v>4</v>
      </c>
      <c r="L200" s="8" t="str">
        <f ca="1" t="shared" si="11"/>
        <v/>
      </c>
    </row>
    <row r="201" ht="20.1" customHeight="1" spans="1:12">
      <c r="A201" s="22" t="str">
        <f ca="1" t="array" ref="A201">INDEX(G:G,SMALL(IF($K$12:$K$500=2,ROW($12:$500),4^8),ROW(G190)))&amp;""</f>
        <v/>
      </c>
      <c r="B201" s="70"/>
      <c r="C201" s="23" t="str">
        <f ca="1">IF(ISERROR(VLOOKUP(A201,'[1]Z07 一般公共预算财政拨款收入支出决算表(财决07表)'!$A$10:$T$500,4,FALSE)),"",VLOOKUP(A201,'[1]Z07 一般公共预算财政拨款收入支出决算表(财决07表)'!$A$10:$T$500,4,FALSE))</f>
        <v/>
      </c>
      <c r="D201" s="97" t="str">
        <f ca="1">IF(ISERROR(VLOOKUP(A201,'[1]Z07 一般公共预算财政拨款收入支出决算表(财决07表)'!$A$10:$T$500,11,FALSE)),"",VLOOKUP(A201,'[1]Z07 一般公共预算财政拨款收入支出决算表(财决07表)'!$A$10:$T$500,11,FALSE))</f>
        <v/>
      </c>
      <c r="E201" s="97" t="str">
        <f ca="1">IF(ISERROR(VLOOKUP(A201,'[1]Z07 一般公共预算财政拨款收入支出决算表(财决07表)'!$A$10:$T$500,12,FALSE)),"",VLOOKUP(A201,'[1]Z07 一般公共预算财政拨款收入支出决算表(财决07表)'!$A$10:$T$500,12,FALSE))</f>
        <v/>
      </c>
      <c r="F201" s="97" t="str">
        <f ca="1">IF(ISERROR(VLOOKUP(A201,'[1]Z07 一般公共预算财政拨款收入支出决算表(财决07表)'!$A$10:$T$500,15,FALSE)),"",VLOOKUP(A201,'[1]Z07 一般公共预算财政拨款收入支出决算表(财决07表)'!$A$10:$T$500,15,FALSE))</f>
        <v/>
      </c>
      <c r="G201" s="8">
        <f>'[1]Z07 一般公共预算财政拨款收入支出决算表(财决07表)'!A199</f>
        <v>0</v>
      </c>
      <c r="H201" s="95">
        <f>'[1]Z07 一般公共预算财政拨款收入支出决算表(财决07表)'!$K199</f>
        <v>0</v>
      </c>
      <c r="I201" s="8" t="str">
        <f t="shared" si="8"/>
        <v>2</v>
      </c>
      <c r="J201" s="8" t="str">
        <f t="shared" si="9"/>
        <v>2</v>
      </c>
      <c r="K201" s="8">
        <f t="shared" si="10"/>
        <v>4</v>
      </c>
      <c r="L201" s="8" t="str">
        <f ca="1" t="shared" si="11"/>
        <v/>
      </c>
    </row>
    <row r="202" ht="20.1" customHeight="1" spans="1:12">
      <c r="A202" s="22" t="str">
        <f ca="1" t="array" ref="A202">INDEX(G:G,SMALL(IF($K$12:$K$500=2,ROW($12:$500),4^8),ROW(G191)))&amp;""</f>
        <v/>
      </c>
      <c r="B202" s="70"/>
      <c r="C202" s="23" t="str">
        <f ca="1">IF(ISERROR(VLOOKUP(A202,'[1]Z07 一般公共预算财政拨款收入支出决算表(财决07表)'!$A$10:$T$500,4,FALSE)),"",VLOOKUP(A202,'[1]Z07 一般公共预算财政拨款收入支出决算表(财决07表)'!$A$10:$T$500,4,FALSE))</f>
        <v/>
      </c>
      <c r="D202" s="97" t="str">
        <f ca="1">IF(ISERROR(VLOOKUP(A202,'[1]Z07 一般公共预算财政拨款收入支出决算表(财决07表)'!$A$10:$T$500,11,FALSE)),"",VLOOKUP(A202,'[1]Z07 一般公共预算财政拨款收入支出决算表(财决07表)'!$A$10:$T$500,11,FALSE))</f>
        <v/>
      </c>
      <c r="E202" s="97" t="str">
        <f ca="1">IF(ISERROR(VLOOKUP(A202,'[1]Z07 一般公共预算财政拨款收入支出决算表(财决07表)'!$A$10:$T$500,12,FALSE)),"",VLOOKUP(A202,'[1]Z07 一般公共预算财政拨款收入支出决算表(财决07表)'!$A$10:$T$500,12,FALSE))</f>
        <v/>
      </c>
      <c r="F202" s="97" t="str">
        <f ca="1">IF(ISERROR(VLOOKUP(A202,'[1]Z07 一般公共预算财政拨款收入支出决算表(财决07表)'!$A$10:$T$500,15,FALSE)),"",VLOOKUP(A202,'[1]Z07 一般公共预算财政拨款收入支出决算表(财决07表)'!$A$10:$T$500,15,FALSE))</f>
        <v/>
      </c>
      <c r="G202" s="8">
        <f>'[1]Z07 一般公共预算财政拨款收入支出决算表(财决07表)'!A200</f>
        <v>0</v>
      </c>
      <c r="H202" s="95">
        <f>'[1]Z07 一般公共预算财政拨款收入支出决算表(财决07表)'!$K200</f>
        <v>0</v>
      </c>
      <c r="I202" s="8" t="str">
        <f t="shared" si="8"/>
        <v>2</v>
      </c>
      <c r="J202" s="8" t="str">
        <f t="shared" si="9"/>
        <v>2</v>
      </c>
      <c r="K202" s="8">
        <f t="shared" si="10"/>
        <v>4</v>
      </c>
      <c r="L202" s="8" t="str">
        <f ca="1" t="shared" si="11"/>
        <v/>
      </c>
    </row>
    <row r="203" ht="20.1" customHeight="1" spans="1:12">
      <c r="A203" s="22" t="str">
        <f ca="1" t="array" ref="A203">INDEX(G:G,SMALL(IF($K$12:$K$500=2,ROW($12:$500),4^8),ROW(G192)))&amp;""</f>
        <v/>
      </c>
      <c r="B203" s="70"/>
      <c r="C203" s="23" t="str">
        <f ca="1">IF(ISERROR(VLOOKUP(A203,'[1]Z07 一般公共预算财政拨款收入支出决算表(财决07表)'!$A$10:$T$500,4,FALSE)),"",VLOOKUP(A203,'[1]Z07 一般公共预算财政拨款收入支出决算表(财决07表)'!$A$10:$T$500,4,FALSE))</f>
        <v/>
      </c>
      <c r="D203" s="97" t="str">
        <f ca="1">IF(ISERROR(VLOOKUP(A203,'[1]Z07 一般公共预算财政拨款收入支出决算表(财决07表)'!$A$10:$T$500,11,FALSE)),"",VLOOKUP(A203,'[1]Z07 一般公共预算财政拨款收入支出决算表(财决07表)'!$A$10:$T$500,11,FALSE))</f>
        <v/>
      </c>
      <c r="E203" s="97" t="str">
        <f ca="1">IF(ISERROR(VLOOKUP(A203,'[1]Z07 一般公共预算财政拨款收入支出决算表(财决07表)'!$A$10:$T$500,12,FALSE)),"",VLOOKUP(A203,'[1]Z07 一般公共预算财政拨款收入支出决算表(财决07表)'!$A$10:$T$500,12,FALSE))</f>
        <v/>
      </c>
      <c r="F203" s="97" t="str">
        <f ca="1">IF(ISERROR(VLOOKUP(A203,'[1]Z07 一般公共预算财政拨款收入支出决算表(财决07表)'!$A$10:$T$500,15,FALSE)),"",VLOOKUP(A203,'[1]Z07 一般公共预算财政拨款收入支出决算表(财决07表)'!$A$10:$T$500,15,FALSE))</f>
        <v/>
      </c>
      <c r="G203" s="8">
        <f>'[1]Z07 一般公共预算财政拨款收入支出决算表(财决07表)'!A201</f>
        <v>0</v>
      </c>
      <c r="H203" s="95">
        <f>'[1]Z07 一般公共预算财政拨款收入支出决算表(财决07表)'!$K201</f>
        <v>0</v>
      </c>
      <c r="I203" s="8" t="str">
        <f t="shared" si="8"/>
        <v>2</v>
      </c>
      <c r="J203" s="8" t="str">
        <f t="shared" si="9"/>
        <v>2</v>
      </c>
      <c r="K203" s="8">
        <f t="shared" si="10"/>
        <v>4</v>
      </c>
      <c r="L203" s="8" t="str">
        <f ca="1" t="shared" si="11"/>
        <v/>
      </c>
    </row>
    <row r="204" ht="20.1" customHeight="1" spans="1:12">
      <c r="A204" s="22" t="str">
        <f ca="1" t="array" ref="A204">INDEX(G:G,SMALL(IF($K$12:$K$500=2,ROW($12:$500),4^8),ROW(G193)))&amp;""</f>
        <v/>
      </c>
      <c r="B204" s="70"/>
      <c r="C204" s="23" t="str">
        <f ca="1">IF(ISERROR(VLOOKUP(A204,'[1]Z07 一般公共预算财政拨款收入支出决算表(财决07表)'!$A$10:$T$500,4,FALSE)),"",VLOOKUP(A204,'[1]Z07 一般公共预算财政拨款收入支出决算表(财决07表)'!$A$10:$T$500,4,FALSE))</f>
        <v/>
      </c>
      <c r="D204" s="97" t="str">
        <f ca="1">IF(ISERROR(VLOOKUP(A204,'[1]Z07 一般公共预算财政拨款收入支出决算表(财决07表)'!$A$10:$T$500,11,FALSE)),"",VLOOKUP(A204,'[1]Z07 一般公共预算财政拨款收入支出决算表(财决07表)'!$A$10:$T$500,11,FALSE))</f>
        <v/>
      </c>
      <c r="E204" s="97" t="str">
        <f ca="1">IF(ISERROR(VLOOKUP(A204,'[1]Z07 一般公共预算财政拨款收入支出决算表(财决07表)'!$A$10:$T$500,12,FALSE)),"",VLOOKUP(A204,'[1]Z07 一般公共预算财政拨款收入支出决算表(财决07表)'!$A$10:$T$500,12,FALSE))</f>
        <v/>
      </c>
      <c r="F204" s="97" t="str">
        <f ca="1">IF(ISERROR(VLOOKUP(A204,'[1]Z07 一般公共预算财政拨款收入支出决算表(财决07表)'!$A$10:$T$500,15,FALSE)),"",VLOOKUP(A204,'[1]Z07 一般公共预算财政拨款收入支出决算表(财决07表)'!$A$10:$T$500,15,FALSE))</f>
        <v/>
      </c>
      <c r="G204" s="8">
        <f>'[1]Z07 一般公共预算财政拨款收入支出决算表(财决07表)'!A202</f>
        <v>0</v>
      </c>
      <c r="H204" s="95">
        <f>'[1]Z07 一般公共预算财政拨款收入支出决算表(财决07表)'!$K202</f>
        <v>0</v>
      </c>
      <c r="I204" s="8" t="str">
        <f t="shared" si="8"/>
        <v>2</v>
      </c>
      <c r="J204" s="8" t="str">
        <f t="shared" si="9"/>
        <v>2</v>
      </c>
      <c r="K204" s="8">
        <f t="shared" si="10"/>
        <v>4</v>
      </c>
      <c r="L204" s="8" t="str">
        <f ca="1" t="shared" si="11"/>
        <v/>
      </c>
    </row>
    <row r="205" ht="20.1" customHeight="1" spans="1:12">
      <c r="A205" s="22" t="str">
        <f ca="1" t="array" ref="A205">INDEX(G:G,SMALL(IF($K$12:$K$500=2,ROW($12:$500),4^8),ROW(G194)))&amp;""</f>
        <v/>
      </c>
      <c r="B205" s="70"/>
      <c r="C205" s="23" t="str">
        <f ca="1">IF(ISERROR(VLOOKUP(A205,'[1]Z07 一般公共预算财政拨款收入支出决算表(财决07表)'!$A$10:$T$500,4,FALSE)),"",VLOOKUP(A205,'[1]Z07 一般公共预算财政拨款收入支出决算表(财决07表)'!$A$10:$T$500,4,FALSE))</f>
        <v/>
      </c>
      <c r="D205" s="97" t="str">
        <f ca="1">IF(ISERROR(VLOOKUP(A205,'[1]Z07 一般公共预算财政拨款收入支出决算表(财决07表)'!$A$10:$T$500,11,FALSE)),"",VLOOKUP(A205,'[1]Z07 一般公共预算财政拨款收入支出决算表(财决07表)'!$A$10:$T$500,11,FALSE))</f>
        <v/>
      </c>
      <c r="E205" s="97" t="str">
        <f ca="1">IF(ISERROR(VLOOKUP(A205,'[1]Z07 一般公共预算财政拨款收入支出决算表(财决07表)'!$A$10:$T$500,12,FALSE)),"",VLOOKUP(A205,'[1]Z07 一般公共预算财政拨款收入支出决算表(财决07表)'!$A$10:$T$500,12,FALSE))</f>
        <v/>
      </c>
      <c r="F205" s="97" t="str">
        <f ca="1">IF(ISERROR(VLOOKUP(A205,'[1]Z07 一般公共预算财政拨款收入支出决算表(财决07表)'!$A$10:$T$500,15,FALSE)),"",VLOOKUP(A205,'[1]Z07 一般公共预算财政拨款收入支出决算表(财决07表)'!$A$10:$T$500,15,FALSE))</f>
        <v/>
      </c>
      <c r="G205" s="8">
        <f>'[1]Z07 一般公共预算财政拨款收入支出决算表(财决07表)'!A203</f>
        <v>0</v>
      </c>
      <c r="H205" s="95">
        <f>'[1]Z07 一般公共预算财政拨款收入支出决算表(财决07表)'!$K203</f>
        <v>0</v>
      </c>
      <c r="I205" s="8" t="str">
        <f t="shared" ref="I205:I268" si="12">IF(G205&gt;0,"1","2")</f>
        <v>2</v>
      </c>
      <c r="J205" s="8" t="str">
        <f t="shared" ref="J205:J268" si="13">IF(H205&gt;0,"1","2")</f>
        <v>2</v>
      </c>
      <c r="K205" s="8">
        <f t="shared" ref="K205:K268" si="14">I205+J205</f>
        <v>4</v>
      </c>
      <c r="L205" s="8" t="str">
        <f ca="1" t="shared" ref="L205:L268" si="15">IF(C205&lt;&gt;"",ROW(),"")</f>
        <v/>
      </c>
    </row>
    <row r="206" ht="20.1" customHeight="1" spans="1:12">
      <c r="A206" s="22" t="str">
        <f ca="1" t="array" ref="A206">INDEX(G:G,SMALL(IF($K$12:$K$500=2,ROW($12:$500),4^8),ROW(G195)))&amp;""</f>
        <v/>
      </c>
      <c r="B206" s="70"/>
      <c r="C206" s="23" t="str">
        <f ca="1">IF(ISERROR(VLOOKUP(A206,'[1]Z07 一般公共预算财政拨款收入支出决算表(财决07表)'!$A$10:$T$500,4,FALSE)),"",VLOOKUP(A206,'[1]Z07 一般公共预算财政拨款收入支出决算表(财决07表)'!$A$10:$T$500,4,FALSE))</f>
        <v/>
      </c>
      <c r="D206" s="97" t="str">
        <f ca="1">IF(ISERROR(VLOOKUP(A206,'[1]Z07 一般公共预算财政拨款收入支出决算表(财决07表)'!$A$10:$T$500,11,FALSE)),"",VLOOKUP(A206,'[1]Z07 一般公共预算财政拨款收入支出决算表(财决07表)'!$A$10:$T$500,11,FALSE))</f>
        <v/>
      </c>
      <c r="E206" s="97" t="str">
        <f ca="1">IF(ISERROR(VLOOKUP(A206,'[1]Z07 一般公共预算财政拨款收入支出决算表(财决07表)'!$A$10:$T$500,12,FALSE)),"",VLOOKUP(A206,'[1]Z07 一般公共预算财政拨款收入支出决算表(财决07表)'!$A$10:$T$500,12,FALSE))</f>
        <v/>
      </c>
      <c r="F206" s="97" t="str">
        <f ca="1">IF(ISERROR(VLOOKUP(A206,'[1]Z07 一般公共预算财政拨款收入支出决算表(财决07表)'!$A$10:$T$500,15,FALSE)),"",VLOOKUP(A206,'[1]Z07 一般公共预算财政拨款收入支出决算表(财决07表)'!$A$10:$T$500,15,FALSE))</f>
        <v/>
      </c>
      <c r="G206" s="8">
        <f>'[1]Z07 一般公共预算财政拨款收入支出决算表(财决07表)'!A204</f>
        <v>0</v>
      </c>
      <c r="H206" s="95">
        <f>'[1]Z07 一般公共预算财政拨款收入支出决算表(财决07表)'!$K204</f>
        <v>0</v>
      </c>
      <c r="I206" s="8" t="str">
        <f t="shared" si="12"/>
        <v>2</v>
      </c>
      <c r="J206" s="8" t="str">
        <f t="shared" si="13"/>
        <v>2</v>
      </c>
      <c r="K206" s="8">
        <f t="shared" si="14"/>
        <v>4</v>
      </c>
      <c r="L206" s="8" t="str">
        <f ca="1" t="shared" si="15"/>
        <v/>
      </c>
    </row>
    <row r="207" ht="20.1" customHeight="1" spans="1:12">
      <c r="A207" s="22" t="str">
        <f ca="1" t="array" ref="A207">INDEX(G:G,SMALL(IF($K$12:$K$500=2,ROW($12:$500),4^8),ROW(G196)))&amp;""</f>
        <v/>
      </c>
      <c r="B207" s="70"/>
      <c r="C207" s="23" t="str">
        <f ca="1">IF(ISERROR(VLOOKUP(A207,'[1]Z07 一般公共预算财政拨款收入支出决算表(财决07表)'!$A$10:$T$500,4,FALSE)),"",VLOOKUP(A207,'[1]Z07 一般公共预算财政拨款收入支出决算表(财决07表)'!$A$10:$T$500,4,FALSE))</f>
        <v/>
      </c>
      <c r="D207" s="97" t="str">
        <f ca="1">IF(ISERROR(VLOOKUP(A207,'[1]Z07 一般公共预算财政拨款收入支出决算表(财决07表)'!$A$10:$T$500,11,FALSE)),"",VLOOKUP(A207,'[1]Z07 一般公共预算财政拨款收入支出决算表(财决07表)'!$A$10:$T$500,11,FALSE))</f>
        <v/>
      </c>
      <c r="E207" s="97" t="str">
        <f ca="1">IF(ISERROR(VLOOKUP(A207,'[1]Z07 一般公共预算财政拨款收入支出决算表(财决07表)'!$A$10:$T$500,12,FALSE)),"",VLOOKUP(A207,'[1]Z07 一般公共预算财政拨款收入支出决算表(财决07表)'!$A$10:$T$500,12,FALSE))</f>
        <v/>
      </c>
      <c r="F207" s="97" t="str">
        <f ca="1">IF(ISERROR(VLOOKUP(A207,'[1]Z07 一般公共预算财政拨款收入支出决算表(财决07表)'!$A$10:$T$500,15,FALSE)),"",VLOOKUP(A207,'[1]Z07 一般公共预算财政拨款收入支出决算表(财决07表)'!$A$10:$T$500,15,FALSE))</f>
        <v/>
      </c>
      <c r="G207" s="8">
        <f>'[1]Z07 一般公共预算财政拨款收入支出决算表(财决07表)'!A205</f>
        <v>0</v>
      </c>
      <c r="H207" s="95">
        <f>'[1]Z07 一般公共预算财政拨款收入支出决算表(财决07表)'!$K205</f>
        <v>0</v>
      </c>
      <c r="I207" s="8" t="str">
        <f t="shared" si="12"/>
        <v>2</v>
      </c>
      <c r="J207" s="8" t="str">
        <f t="shared" si="13"/>
        <v>2</v>
      </c>
      <c r="K207" s="8">
        <f t="shared" si="14"/>
        <v>4</v>
      </c>
      <c r="L207" s="8" t="str">
        <f ca="1" t="shared" si="15"/>
        <v/>
      </c>
    </row>
    <row r="208" ht="20.1" customHeight="1" spans="1:12">
      <c r="A208" s="22" t="str">
        <f ca="1" t="array" ref="A208">INDEX(G:G,SMALL(IF($K$12:$K$500=2,ROW($12:$500),4^8),ROW(G197)))&amp;""</f>
        <v/>
      </c>
      <c r="B208" s="70"/>
      <c r="C208" s="23" t="str">
        <f ca="1">IF(ISERROR(VLOOKUP(A208,'[1]Z07 一般公共预算财政拨款收入支出决算表(财决07表)'!$A$10:$T$500,4,FALSE)),"",VLOOKUP(A208,'[1]Z07 一般公共预算财政拨款收入支出决算表(财决07表)'!$A$10:$T$500,4,FALSE))</f>
        <v/>
      </c>
      <c r="D208" s="97" t="str">
        <f ca="1">IF(ISERROR(VLOOKUP(A208,'[1]Z07 一般公共预算财政拨款收入支出决算表(财决07表)'!$A$10:$T$500,11,FALSE)),"",VLOOKUP(A208,'[1]Z07 一般公共预算财政拨款收入支出决算表(财决07表)'!$A$10:$T$500,11,FALSE))</f>
        <v/>
      </c>
      <c r="E208" s="97" t="str">
        <f ca="1">IF(ISERROR(VLOOKUP(A208,'[1]Z07 一般公共预算财政拨款收入支出决算表(财决07表)'!$A$10:$T$500,12,FALSE)),"",VLOOKUP(A208,'[1]Z07 一般公共预算财政拨款收入支出决算表(财决07表)'!$A$10:$T$500,12,FALSE))</f>
        <v/>
      </c>
      <c r="F208" s="97" t="str">
        <f ca="1">IF(ISERROR(VLOOKUP(A208,'[1]Z07 一般公共预算财政拨款收入支出决算表(财决07表)'!$A$10:$T$500,15,FALSE)),"",VLOOKUP(A208,'[1]Z07 一般公共预算财政拨款收入支出决算表(财决07表)'!$A$10:$T$500,15,FALSE))</f>
        <v/>
      </c>
      <c r="G208" s="8">
        <f>'[1]Z07 一般公共预算财政拨款收入支出决算表(财决07表)'!A206</f>
        <v>0</v>
      </c>
      <c r="H208" s="95">
        <f>'[1]Z07 一般公共预算财政拨款收入支出决算表(财决07表)'!$K206</f>
        <v>0</v>
      </c>
      <c r="I208" s="8" t="str">
        <f t="shared" si="12"/>
        <v>2</v>
      </c>
      <c r="J208" s="8" t="str">
        <f t="shared" si="13"/>
        <v>2</v>
      </c>
      <c r="K208" s="8">
        <f t="shared" si="14"/>
        <v>4</v>
      </c>
      <c r="L208" s="8" t="str">
        <f ca="1" t="shared" si="15"/>
        <v/>
      </c>
    </row>
    <row r="209" ht="20.1" customHeight="1" spans="1:12">
      <c r="A209" s="22" t="str">
        <f ca="1" t="array" ref="A209">INDEX(G:G,SMALL(IF($K$12:$K$500=2,ROW($12:$500),4^8),ROW(G198)))&amp;""</f>
        <v/>
      </c>
      <c r="B209" s="70"/>
      <c r="C209" s="23" t="str">
        <f ca="1">IF(ISERROR(VLOOKUP(A209,'[1]Z07 一般公共预算财政拨款收入支出决算表(财决07表)'!$A$10:$T$500,4,FALSE)),"",VLOOKUP(A209,'[1]Z07 一般公共预算财政拨款收入支出决算表(财决07表)'!$A$10:$T$500,4,FALSE))</f>
        <v/>
      </c>
      <c r="D209" s="97" t="str">
        <f ca="1">IF(ISERROR(VLOOKUP(A209,'[1]Z07 一般公共预算财政拨款收入支出决算表(财决07表)'!$A$10:$T$500,11,FALSE)),"",VLOOKUP(A209,'[1]Z07 一般公共预算财政拨款收入支出决算表(财决07表)'!$A$10:$T$500,11,FALSE))</f>
        <v/>
      </c>
      <c r="E209" s="97" t="str">
        <f ca="1">IF(ISERROR(VLOOKUP(A209,'[1]Z07 一般公共预算财政拨款收入支出决算表(财决07表)'!$A$10:$T$500,12,FALSE)),"",VLOOKUP(A209,'[1]Z07 一般公共预算财政拨款收入支出决算表(财决07表)'!$A$10:$T$500,12,FALSE))</f>
        <v/>
      </c>
      <c r="F209" s="97" t="str">
        <f ca="1">IF(ISERROR(VLOOKUP(A209,'[1]Z07 一般公共预算财政拨款收入支出决算表(财决07表)'!$A$10:$T$500,15,FALSE)),"",VLOOKUP(A209,'[1]Z07 一般公共预算财政拨款收入支出决算表(财决07表)'!$A$10:$T$500,15,FALSE))</f>
        <v/>
      </c>
      <c r="G209" s="8">
        <f>'[1]Z07 一般公共预算财政拨款收入支出决算表(财决07表)'!A207</f>
        <v>0</v>
      </c>
      <c r="H209" s="95">
        <f>'[1]Z07 一般公共预算财政拨款收入支出决算表(财决07表)'!$K207</f>
        <v>0</v>
      </c>
      <c r="I209" s="8" t="str">
        <f t="shared" si="12"/>
        <v>2</v>
      </c>
      <c r="J209" s="8" t="str">
        <f t="shared" si="13"/>
        <v>2</v>
      </c>
      <c r="K209" s="8">
        <f t="shared" si="14"/>
        <v>4</v>
      </c>
      <c r="L209" s="8" t="str">
        <f ca="1" t="shared" si="15"/>
        <v/>
      </c>
    </row>
    <row r="210" ht="20.1" customHeight="1" spans="1:12">
      <c r="A210" s="22" t="str">
        <f ca="1" t="array" ref="A210">INDEX(G:G,SMALL(IF($K$12:$K$500=2,ROW($12:$500),4^8),ROW(G199)))&amp;""</f>
        <v/>
      </c>
      <c r="B210" s="70"/>
      <c r="C210" s="23" t="str">
        <f ca="1">IF(ISERROR(VLOOKUP(A210,'[1]Z07 一般公共预算财政拨款收入支出决算表(财决07表)'!$A$10:$T$500,4,FALSE)),"",VLOOKUP(A210,'[1]Z07 一般公共预算财政拨款收入支出决算表(财决07表)'!$A$10:$T$500,4,FALSE))</f>
        <v/>
      </c>
      <c r="D210" s="97" t="str">
        <f ca="1">IF(ISERROR(VLOOKUP(A210,'[1]Z07 一般公共预算财政拨款收入支出决算表(财决07表)'!$A$10:$T$500,11,FALSE)),"",VLOOKUP(A210,'[1]Z07 一般公共预算财政拨款收入支出决算表(财决07表)'!$A$10:$T$500,11,FALSE))</f>
        <v/>
      </c>
      <c r="E210" s="97" t="str">
        <f ca="1">IF(ISERROR(VLOOKUP(A210,'[1]Z07 一般公共预算财政拨款收入支出决算表(财决07表)'!$A$10:$T$500,12,FALSE)),"",VLOOKUP(A210,'[1]Z07 一般公共预算财政拨款收入支出决算表(财决07表)'!$A$10:$T$500,12,FALSE))</f>
        <v/>
      </c>
      <c r="F210" s="97" t="str">
        <f ca="1">IF(ISERROR(VLOOKUP(A210,'[1]Z07 一般公共预算财政拨款收入支出决算表(财决07表)'!$A$10:$T$500,15,FALSE)),"",VLOOKUP(A210,'[1]Z07 一般公共预算财政拨款收入支出决算表(财决07表)'!$A$10:$T$500,15,FALSE))</f>
        <v/>
      </c>
      <c r="G210" s="8">
        <f>'[1]Z07 一般公共预算财政拨款收入支出决算表(财决07表)'!A208</f>
        <v>0</v>
      </c>
      <c r="H210" s="95">
        <f>'[1]Z07 一般公共预算财政拨款收入支出决算表(财决07表)'!$K208</f>
        <v>0</v>
      </c>
      <c r="I210" s="8" t="str">
        <f t="shared" si="12"/>
        <v>2</v>
      </c>
      <c r="J210" s="8" t="str">
        <f t="shared" si="13"/>
        <v>2</v>
      </c>
      <c r="K210" s="8">
        <f t="shared" si="14"/>
        <v>4</v>
      </c>
      <c r="L210" s="8" t="str">
        <f ca="1" t="shared" si="15"/>
        <v/>
      </c>
    </row>
    <row r="211" ht="20.1" customHeight="1" spans="1:12">
      <c r="A211" s="22" t="str">
        <f ca="1" t="array" ref="A211">INDEX(G:G,SMALL(IF($K$12:$K$500=2,ROW($12:$500),4^8),ROW(G200)))&amp;""</f>
        <v/>
      </c>
      <c r="B211" s="70"/>
      <c r="C211" s="23" t="str">
        <f ca="1">IF(ISERROR(VLOOKUP(A211,'[1]Z07 一般公共预算财政拨款收入支出决算表(财决07表)'!$A$10:$T$500,4,FALSE)),"",VLOOKUP(A211,'[1]Z07 一般公共预算财政拨款收入支出决算表(财决07表)'!$A$10:$T$500,4,FALSE))</f>
        <v/>
      </c>
      <c r="D211" s="97" t="str">
        <f ca="1">IF(ISERROR(VLOOKUP(A211,'[1]Z07 一般公共预算财政拨款收入支出决算表(财决07表)'!$A$10:$T$500,11,FALSE)),"",VLOOKUP(A211,'[1]Z07 一般公共预算财政拨款收入支出决算表(财决07表)'!$A$10:$T$500,11,FALSE))</f>
        <v/>
      </c>
      <c r="E211" s="97" t="str">
        <f ca="1">IF(ISERROR(VLOOKUP(A211,'[1]Z07 一般公共预算财政拨款收入支出决算表(财决07表)'!$A$10:$T$500,12,FALSE)),"",VLOOKUP(A211,'[1]Z07 一般公共预算财政拨款收入支出决算表(财决07表)'!$A$10:$T$500,12,FALSE))</f>
        <v/>
      </c>
      <c r="F211" s="97" t="str">
        <f ca="1">IF(ISERROR(VLOOKUP(A211,'[1]Z07 一般公共预算财政拨款收入支出决算表(财决07表)'!$A$10:$T$500,15,FALSE)),"",VLOOKUP(A211,'[1]Z07 一般公共预算财政拨款收入支出决算表(财决07表)'!$A$10:$T$500,15,FALSE))</f>
        <v/>
      </c>
      <c r="G211" s="8">
        <f>'[1]Z07 一般公共预算财政拨款收入支出决算表(财决07表)'!A209</f>
        <v>0</v>
      </c>
      <c r="H211" s="95">
        <f>'[1]Z07 一般公共预算财政拨款收入支出决算表(财决07表)'!$K209</f>
        <v>0</v>
      </c>
      <c r="I211" s="8" t="str">
        <f t="shared" si="12"/>
        <v>2</v>
      </c>
      <c r="J211" s="8" t="str">
        <f t="shared" si="13"/>
        <v>2</v>
      </c>
      <c r="K211" s="8">
        <f t="shared" si="14"/>
        <v>4</v>
      </c>
      <c r="L211" s="8" t="str">
        <f ca="1" t="shared" si="15"/>
        <v/>
      </c>
    </row>
    <row r="212" ht="20.1" customHeight="1" spans="1:12">
      <c r="A212" s="22" t="str">
        <f ca="1" t="array" ref="A212">INDEX(G:G,SMALL(IF($K$12:$K$500=2,ROW($12:$500),4^8),ROW(G201)))&amp;""</f>
        <v/>
      </c>
      <c r="B212" s="70"/>
      <c r="C212" s="23" t="str">
        <f ca="1">IF(ISERROR(VLOOKUP(A212,'[1]Z07 一般公共预算财政拨款收入支出决算表(财决07表)'!$A$10:$T$500,4,FALSE)),"",VLOOKUP(A212,'[1]Z07 一般公共预算财政拨款收入支出决算表(财决07表)'!$A$10:$T$500,4,FALSE))</f>
        <v/>
      </c>
      <c r="D212" s="97" t="str">
        <f ca="1">IF(ISERROR(VLOOKUP(A212,'[1]Z07 一般公共预算财政拨款收入支出决算表(财决07表)'!$A$10:$T$500,11,FALSE)),"",VLOOKUP(A212,'[1]Z07 一般公共预算财政拨款收入支出决算表(财决07表)'!$A$10:$T$500,11,FALSE))</f>
        <v/>
      </c>
      <c r="E212" s="97" t="str">
        <f ca="1">IF(ISERROR(VLOOKUP(A212,'[1]Z07 一般公共预算财政拨款收入支出决算表(财决07表)'!$A$10:$T$500,12,FALSE)),"",VLOOKUP(A212,'[1]Z07 一般公共预算财政拨款收入支出决算表(财决07表)'!$A$10:$T$500,12,FALSE))</f>
        <v/>
      </c>
      <c r="F212" s="97" t="str">
        <f ca="1">IF(ISERROR(VLOOKUP(A212,'[1]Z07 一般公共预算财政拨款收入支出决算表(财决07表)'!$A$10:$T$500,15,FALSE)),"",VLOOKUP(A212,'[1]Z07 一般公共预算财政拨款收入支出决算表(财决07表)'!$A$10:$T$500,15,FALSE))</f>
        <v/>
      </c>
      <c r="G212" s="8">
        <f>'[1]Z07 一般公共预算财政拨款收入支出决算表(财决07表)'!A210</f>
        <v>0</v>
      </c>
      <c r="H212" s="95">
        <f>'[1]Z07 一般公共预算财政拨款收入支出决算表(财决07表)'!$K210</f>
        <v>0</v>
      </c>
      <c r="I212" s="8" t="str">
        <f t="shared" si="12"/>
        <v>2</v>
      </c>
      <c r="J212" s="8" t="str">
        <f t="shared" si="13"/>
        <v>2</v>
      </c>
      <c r="K212" s="8">
        <f t="shared" si="14"/>
        <v>4</v>
      </c>
      <c r="L212" s="8" t="str">
        <f ca="1" t="shared" si="15"/>
        <v/>
      </c>
    </row>
    <row r="213" ht="20.1" customHeight="1" spans="1:12">
      <c r="A213" s="22" t="str">
        <f ca="1" t="array" ref="A213">INDEX(G:G,SMALL(IF($K$12:$K$500=2,ROW($12:$500),4^8),ROW(G202)))&amp;""</f>
        <v/>
      </c>
      <c r="B213" s="70"/>
      <c r="C213" s="23" t="str">
        <f ca="1">IF(ISERROR(VLOOKUP(A213,'[1]Z07 一般公共预算财政拨款收入支出决算表(财决07表)'!$A$10:$T$500,4,FALSE)),"",VLOOKUP(A213,'[1]Z07 一般公共预算财政拨款收入支出决算表(财决07表)'!$A$10:$T$500,4,FALSE))</f>
        <v/>
      </c>
      <c r="D213" s="97" t="str">
        <f ca="1">IF(ISERROR(VLOOKUP(A213,'[1]Z07 一般公共预算财政拨款收入支出决算表(财决07表)'!$A$10:$T$500,11,FALSE)),"",VLOOKUP(A213,'[1]Z07 一般公共预算财政拨款收入支出决算表(财决07表)'!$A$10:$T$500,11,FALSE))</f>
        <v/>
      </c>
      <c r="E213" s="97" t="str">
        <f ca="1">IF(ISERROR(VLOOKUP(A213,'[1]Z07 一般公共预算财政拨款收入支出决算表(财决07表)'!$A$10:$T$500,12,FALSE)),"",VLOOKUP(A213,'[1]Z07 一般公共预算财政拨款收入支出决算表(财决07表)'!$A$10:$T$500,12,FALSE))</f>
        <v/>
      </c>
      <c r="F213" s="97" t="str">
        <f ca="1">IF(ISERROR(VLOOKUP(A213,'[1]Z07 一般公共预算财政拨款收入支出决算表(财决07表)'!$A$10:$T$500,15,FALSE)),"",VLOOKUP(A213,'[1]Z07 一般公共预算财政拨款收入支出决算表(财决07表)'!$A$10:$T$500,15,FALSE))</f>
        <v/>
      </c>
      <c r="G213" s="8">
        <f>'[1]Z07 一般公共预算财政拨款收入支出决算表(财决07表)'!A211</f>
        <v>0</v>
      </c>
      <c r="H213" s="95">
        <f>'[1]Z07 一般公共预算财政拨款收入支出决算表(财决07表)'!$K211</f>
        <v>0</v>
      </c>
      <c r="I213" s="8" t="str">
        <f t="shared" si="12"/>
        <v>2</v>
      </c>
      <c r="J213" s="8" t="str">
        <f t="shared" si="13"/>
        <v>2</v>
      </c>
      <c r="K213" s="8">
        <f t="shared" si="14"/>
        <v>4</v>
      </c>
      <c r="L213" s="8" t="str">
        <f ca="1" t="shared" si="15"/>
        <v/>
      </c>
    </row>
    <row r="214" ht="20.1" customHeight="1" spans="1:12">
      <c r="A214" s="22" t="str">
        <f ca="1" t="array" ref="A214">INDEX(G:G,SMALL(IF($K$12:$K$500=2,ROW($12:$500),4^8),ROW(G203)))&amp;""</f>
        <v/>
      </c>
      <c r="B214" s="70"/>
      <c r="C214" s="23" t="str">
        <f ca="1">IF(ISERROR(VLOOKUP(A214,'[1]Z07 一般公共预算财政拨款收入支出决算表(财决07表)'!$A$10:$T$500,4,FALSE)),"",VLOOKUP(A214,'[1]Z07 一般公共预算财政拨款收入支出决算表(财决07表)'!$A$10:$T$500,4,FALSE))</f>
        <v/>
      </c>
      <c r="D214" s="97" t="str">
        <f ca="1">IF(ISERROR(VLOOKUP(A214,'[1]Z07 一般公共预算财政拨款收入支出决算表(财决07表)'!$A$10:$T$500,11,FALSE)),"",VLOOKUP(A214,'[1]Z07 一般公共预算财政拨款收入支出决算表(财决07表)'!$A$10:$T$500,11,FALSE))</f>
        <v/>
      </c>
      <c r="E214" s="97" t="str">
        <f ca="1">IF(ISERROR(VLOOKUP(A214,'[1]Z07 一般公共预算财政拨款收入支出决算表(财决07表)'!$A$10:$T$500,12,FALSE)),"",VLOOKUP(A214,'[1]Z07 一般公共预算财政拨款收入支出决算表(财决07表)'!$A$10:$T$500,12,FALSE))</f>
        <v/>
      </c>
      <c r="F214" s="97" t="str">
        <f ca="1">IF(ISERROR(VLOOKUP(A214,'[1]Z07 一般公共预算财政拨款收入支出决算表(财决07表)'!$A$10:$T$500,15,FALSE)),"",VLOOKUP(A214,'[1]Z07 一般公共预算财政拨款收入支出决算表(财决07表)'!$A$10:$T$500,15,FALSE))</f>
        <v/>
      </c>
      <c r="G214" s="8">
        <f>'[1]Z07 一般公共预算财政拨款收入支出决算表(财决07表)'!A212</f>
        <v>0</v>
      </c>
      <c r="H214" s="95">
        <f>'[1]Z07 一般公共预算财政拨款收入支出决算表(财决07表)'!$K212</f>
        <v>0</v>
      </c>
      <c r="I214" s="8" t="str">
        <f t="shared" si="12"/>
        <v>2</v>
      </c>
      <c r="J214" s="8" t="str">
        <f t="shared" si="13"/>
        <v>2</v>
      </c>
      <c r="K214" s="8">
        <f t="shared" si="14"/>
        <v>4</v>
      </c>
      <c r="L214" s="8" t="str">
        <f ca="1" t="shared" si="15"/>
        <v/>
      </c>
    </row>
    <row r="215" ht="20.1" customHeight="1" spans="1:12">
      <c r="A215" s="22" t="str">
        <f ca="1" t="array" ref="A215">INDEX(G:G,SMALL(IF($K$12:$K$500=2,ROW($12:$500),4^8),ROW(G204)))&amp;""</f>
        <v/>
      </c>
      <c r="B215" s="70"/>
      <c r="C215" s="23" t="str">
        <f ca="1">IF(ISERROR(VLOOKUP(A215,'[1]Z07 一般公共预算财政拨款收入支出决算表(财决07表)'!$A$10:$T$500,4,FALSE)),"",VLOOKUP(A215,'[1]Z07 一般公共预算财政拨款收入支出决算表(财决07表)'!$A$10:$T$500,4,FALSE))</f>
        <v/>
      </c>
      <c r="D215" s="97" t="str">
        <f ca="1">IF(ISERROR(VLOOKUP(A215,'[1]Z07 一般公共预算财政拨款收入支出决算表(财决07表)'!$A$10:$T$500,11,FALSE)),"",VLOOKUP(A215,'[1]Z07 一般公共预算财政拨款收入支出决算表(财决07表)'!$A$10:$T$500,11,FALSE))</f>
        <v/>
      </c>
      <c r="E215" s="97" t="str">
        <f ca="1">IF(ISERROR(VLOOKUP(A215,'[1]Z07 一般公共预算财政拨款收入支出决算表(财决07表)'!$A$10:$T$500,12,FALSE)),"",VLOOKUP(A215,'[1]Z07 一般公共预算财政拨款收入支出决算表(财决07表)'!$A$10:$T$500,12,FALSE))</f>
        <v/>
      </c>
      <c r="F215" s="97" t="str">
        <f ca="1">IF(ISERROR(VLOOKUP(A215,'[1]Z07 一般公共预算财政拨款收入支出决算表(财决07表)'!$A$10:$T$500,15,FALSE)),"",VLOOKUP(A215,'[1]Z07 一般公共预算财政拨款收入支出决算表(财决07表)'!$A$10:$T$500,15,FALSE))</f>
        <v/>
      </c>
      <c r="G215" s="8">
        <f>'[1]Z07 一般公共预算财政拨款收入支出决算表(财决07表)'!A213</f>
        <v>0</v>
      </c>
      <c r="H215" s="95">
        <f>'[1]Z07 一般公共预算财政拨款收入支出决算表(财决07表)'!$K213</f>
        <v>0</v>
      </c>
      <c r="I215" s="8" t="str">
        <f t="shared" si="12"/>
        <v>2</v>
      </c>
      <c r="J215" s="8" t="str">
        <f t="shared" si="13"/>
        <v>2</v>
      </c>
      <c r="K215" s="8">
        <f t="shared" si="14"/>
        <v>4</v>
      </c>
      <c r="L215" s="8" t="str">
        <f ca="1" t="shared" si="15"/>
        <v/>
      </c>
    </row>
    <row r="216" ht="20.1" customHeight="1" spans="1:12">
      <c r="A216" s="22" t="str">
        <f ca="1" t="array" ref="A216">INDEX(G:G,SMALL(IF($K$12:$K$500=2,ROW($12:$500),4^8),ROW(G205)))&amp;""</f>
        <v/>
      </c>
      <c r="B216" s="70"/>
      <c r="C216" s="23" t="str">
        <f ca="1">IF(ISERROR(VLOOKUP(A216,'[1]Z07 一般公共预算财政拨款收入支出决算表(财决07表)'!$A$10:$T$500,4,FALSE)),"",VLOOKUP(A216,'[1]Z07 一般公共预算财政拨款收入支出决算表(财决07表)'!$A$10:$T$500,4,FALSE))</f>
        <v/>
      </c>
      <c r="D216" s="97" t="str">
        <f ca="1">IF(ISERROR(VLOOKUP(A216,'[1]Z07 一般公共预算财政拨款收入支出决算表(财决07表)'!$A$10:$T$500,11,FALSE)),"",VLOOKUP(A216,'[1]Z07 一般公共预算财政拨款收入支出决算表(财决07表)'!$A$10:$T$500,11,FALSE))</f>
        <v/>
      </c>
      <c r="E216" s="97" t="str">
        <f ca="1">IF(ISERROR(VLOOKUP(A216,'[1]Z07 一般公共预算财政拨款收入支出决算表(财决07表)'!$A$10:$T$500,12,FALSE)),"",VLOOKUP(A216,'[1]Z07 一般公共预算财政拨款收入支出决算表(财决07表)'!$A$10:$T$500,12,FALSE))</f>
        <v/>
      </c>
      <c r="F216" s="97" t="str">
        <f ca="1">IF(ISERROR(VLOOKUP(A216,'[1]Z07 一般公共预算财政拨款收入支出决算表(财决07表)'!$A$10:$T$500,15,FALSE)),"",VLOOKUP(A216,'[1]Z07 一般公共预算财政拨款收入支出决算表(财决07表)'!$A$10:$T$500,15,FALSE))</f>
        <v/>
      </c>
      <c r="G216" s="8">
        <f>'[1]Z07 一般公共预算财政拨款收入支出决算表(财决07表)'!A214</f>
        <v>0</v>
      </c>
      <c r="H216" s="95">
        <f>'[1]Z07 一般公共预算财政拨款收入支出决算表(财决07表)'!$K214</f>
        <v>0</v>
      </c>
      <c r="I216" s="8" t="str">
        <f t="shared" si="12"/>
        <v>2</v>
      </c>
      <c r="J216" s="8" t="str">
        <f t="shared" si="13"/>
        <v>2</v>
      </c>
      <c r="K216" s="8">
        <f t="shared" si="14"/>
        <v>4</v>
      </c>
      <c r="L216" s="8" t="str">
        <f ca="1" t="shared" si="15"/>
        <v/>
      </c>
    </row>
    <row r="217" ht="20.1" customHeight="1" spans="1:12">
      <c r="A217" s="22" t="str">
        <f ca="1" t="array" ref="A217">INDEX(G:G,SMALL(IF($K$12:$K$500=2,ROW($12:$500),4^8),ROW(G206)))&amp;""</f>
        <v/>
      </c>
      <c r="B217" s="70"/>
      <c r="C217" s="23" t="str">
        <f ca="1">IF(ISERROR(VLOOKUP(A217,'[1]Z07 一般公共预算财政拨款收入支出决算表(财决07表)'!$A$10:$T$500,4,FALSE)),"",VLOOKUP(A217,'[1]Z07 一般公共预算财政拨款收入支出决算表(财决07表)'!$A$10:$T$500,4,FALSE))</f>
        <v/>
      </c>
      <c r="D217" s="97" t="str">
        <f ca="1">IF(ISERROR(VLOOKUP(A217,'[1]Z07 一般公共预算财政拨款收入支出决算表(财决07表)'!$A$10:$T$500,11,FALSE)),"",VLOOKUP(A217,'[1]Z07 一般公共预算财政拨款收入支出决算表(财决07表)'!$A$10:$T$500,11,FALSE))</f>
        <v/>
      </c>
      <c r="E217" s="97" t="str">
        <f ca="1">IF(ISERROR(VLOOKUP(A217,'[1]Z07 一般公共预算财政拨款收入支出决算表(财决07表)'!$A$10:$T$500,12,FALSE)),"",VLOOKUP(A217,'[1]Z07 一般公共预算财政拨款收入支出决算表(财决07表)'!$A$10:$T$500,12,FALSE))</f>
        <v/>
      </c>
      <c r="F217" s="97" t="str">
        <f ca="1">IF(ISERROR(VLOOKUP(A217,'[1]Z07 一般公共预算财政拨款收入支出决算表(财决07表)'!$A$10:$T$500,15,FALSE)),"",VLOOKUP(A217,'[1]Z07 一般公共预算财政拨款收入支出决算表(财决07表)'!$A$10:$T$500,15,FALSE))</f>
        <v/>
      </c>
      <c r="G217" s="8">
        <f>'[1]Z07 一般公共预算财政拨款收入支出决算表(财决07表)'!A215</f>
        <v>0</v>
      </c>
      <c r="H217" s="95">
        <f>'[1]Z07 一般公共预算财政拨款收入支出决算表(财决07表)'!$K215</f>
        <v>0</v>
      </c>
      <c r="I217" s="8" t="str">
        <f t="shared" si="12"/>
        <v>2</v>
      </c>
      <c r="J217" s="8" t="str">
        <f t="shared" si="13"/>
        <v>2</v>
      </c>
      <c r="K217" s="8">
        <f t="shared" si="14"/>
        <v>4</v>
      </c>
      <c r="L217" s="8" t="str">
        <f ca="1" t="shared" si="15"/>
        <v/>
      </c>
    </row>
    <row r="218" ht="20.1" customHeight="1" spans="1:12">
      <c r="A218" s="22" t="str">
        <f ca="1" t="array" ref="A218">INDEX(G:G,SMALL(IF($K$12:$K$500=2,ROW($12:$500),4^8),ROW(G207)))&amp;""</f>
        <v/>
      </c>
      <c r="B218" s="70"/>
      <c r="C218" s="23" t="str">
        <f ca="1">IF(ISERROR(VLOOKUP(A218,'[1]Z07 一般公共预算财政拨款收入支出决算表(财决07表)'!$A$10:$T$500,4,FALSE)),"",VLOOKUP(A218,'[1]Z07 一般公共预算财政拨款收入支出决算表(财决07表)'!$A$10:$T$500,4,FALSE))</f>
        <v/>
      </c>
      <c r="D218" s="97" t="str">
        <f ca="1">IF(ISERROR(VLOOKUP(A218,'[1]Z07 一般公共预算财政拨款收入支出决算表(财决07表)'!$A$10:$T$500,11,FALSE)),"",VLOOKUP(A218,'[1]Z07 一般公共预算财政拨款收入支出决算表(财决07表)'!$A$10:$T$500,11,FALSE))</f>
        <v/>
      </c>
      <c r="E218" s="97" t="str">
        <f ca="1">IF(ISERROR(VLOOKUP(A218,'[1]Z07 一般公共预算财政拨款收入支出决算表(财决07表)'!$A$10:$T$500,12,FALSE)),"",VLOOKUP(A218,'[1]Z07 一般公共预算财政拨款收入支出决算表(财决07表)'!$A$10:$T$500,12,FALSE))</f>
        <v/>
      </c>
      <c r="F218" s="97" t="str">
        <f ca="1">IF(ISERROR(VLOOKUP(A218,'[1]Z07 一般公共预算财政拨款收入支出决算表(财决07表)'!$A$10:$T$500,15,FALSE)),"",VLOOKUP(A218,'[1]Z07 一般公共预算财政拨款收入支出决算表(财决07表)'!$A$10:$T$500,15,FALSE))</f>
        <v/>
      </c>
      <c r="G218" s="8">
        <f>'[1]Z07 一般公共预算财政拨款收入支出决算表(财决07表)'!A216</f>
        <v>0</v>
      </c>
      <c r="H218" s="95">
        <f>'[1]Z07 一般公共预算财政拨款收入支出决算表(财决07表)'!$K216</f>
        <v>0</v>
      </c>
      <c r="I218" s="8" t="str">
        <f t="shared" si="12"/>
        <v>2</v>
      </c>
      <c r="J218" s="8" t="str">
        <f t="shared" si="13"/>
        <v>2</v>
      </c>
      <c r="K218" s="8">
        <f t="shared" si="14"/>
        <v>4</v>
      </c>
      <c r="L218" s="8" t="str">
        <f ca="1" t="shared" si="15"/>
        <v/>
      </c>
    </row>
    <row r="219" ht="20.1" customHeight="1" spans="1:12">
      <c r="A219" s="22" t="str">
        <f ca="1" t="array" ref="A219">INDEX(G:G,SMALL(IF($K$12:$K$500=2,ROW($12:$500),4^8),ROW(G208)))&amp;""</f>
        <v/>
      </c>
      <c r="B219" s="70"/>
      <c r="C219" s="23" t="str">
        <f ca="1">IF(ISERROR(VLOOKUP(A219,'[1]Z07 一般公共预算财政拨款收入支出决算表(财决07表)'!$A$10:$T$500,4,FALSE)),"",VLOOKUP(A219,'[1]Z07 一般公共预算财政拨款收入支出决算表(财决07表)'!$A$10:$T$500,4,FALSE))</f>
        <v/>
      </c>
      <c r="D219" s="97" t="str">
        <f ca="1">IF(ISERROR(VLOOKUP(A219,'[1]Z07 一般公共预算财政拨款收入支出决算表(财决07表)'!$A$10:$T$500,11,FALSE)),"",VLOOKUP(A219,'[1]Z07 一般公共预算财政拨款收入支出决算表(财决07表)'!$A$10:$T$500,11,FALSE))</f>
        <v/>
      </c>
      <c r="E219" s="97" t="str">
        <f ca="1">IF(ISERROR(VLOOKUP(A219,'[1]Z07 一般公共预算财政拨款收入支出决算表(财决07表)'!$A$10:$T$500,12,FALSE)),"",VLOOKUP(A219,'[1]Z07 一般公共预算财政拨款收入支出决算表(财决07表)'!$A$10:$T$500,12,FALSE))</f>
        <v/>
      </c>
      <c r="F219" s="97" t="str">
        <f ca="1">IF(ISERROR(VLOOKUP(A219,'[1]Z07 一般公共预算财政拨款收入支出决算表(财决07表)'!$A$10:$T$500,15,FALSE)),"",VLOOKUP(A219,'[1]Z07 一般公共预算财政拨款收入支出决算表(财决07表)'!$A$10:$T$500,15,FALSE))</f>
        <v/>
      </c>
      <c r="G219" s="8">
        <f>'[1]Z07 一般公共预算财政拨款收入支出决算表(财决07表)'!A217</f>
        <v>0</v>
      </c>
      <c r="H219" s="95">
        <f>'[1]Z07 一般公共预算财政拨款收入支出决算表(财决07表)'!$K217</f>
        <v>0</v>
      </c>
      <c r="I219" s="8" t="str">
        <f t="shared" si="12"/>
        <v>2</v>
      </c>
      <c r="J219" s="8" t="str">
        <f t="shared" si="13"/>
        <v>2</v>
      </c>
      <c r="K219" s="8">
        <f t="shared" si="14"/>
        <v>4</v>
      </c>
      <c r="L219" s="8" t="str">
        <f ca="1" t="shared" si="15"/>
        <v/>
      </c>
    </row>
    <row r="220" ht="20.1" customHeight="1" spans="1:12">
      <c r="A220" s="22" t="str">
        <f ca="1" t="array" ref="A220">INDEX(G:G,SMALL(IF($K$12:$K$500=2,ROW($12:$500),4^8),ROW(G209)))&amp;""</f>
        <v/>
      </c>
      <c r="B220" s="70"/>
      <c r="C220" s="23" t="str">
        <f ca="1">IF(ISERROR(VLOOKUP(A220,'[1]Z07 一般公共预算财政拨款收入支出决算表(财决07表)'!$A$10:$T$500,4,FALSE)),"",VLOOKUP(A220,'[1]Z07 一般公共预算财政拨款收入支出决算表(财决07表)'!$A$10:$T$500,4,FALSE))</f>
        <v/>
      </c>
      <c r="D220" s="97" t="str">
        <f ca="1">IF(ISERROR(VLOOKUP(A220,'[1]Z07 一般公共预算财政拨款收入支出决算表(财决07表)'!$A$10:$T$500,11,FALSE)),"",VLOOKUP(A220,'[1]Z07 一般公共预算财政拨款收入支出决算表(财决07表)'!$A$10:$T$500,11,FALSE))</f>
        <v/>
      </c>
      <c r="E220" s="97" t="str">
        <f ca="1">IF(ISERROR(VLOOKUP(A220,'[1]Z07 一般公共预算财政拨款收入支出决算表(财决07表)'!$A$10:$T$500,12,FALSE)),"",VLOOKUP(A220,'[1]Z07 一般公共预算财政拨款收入支出决算表(财决07表)'!$A$10:$T$500,12,FALSE))</f>
        <v/>
      </c>
      <c r="F220" s="97" t="str">
        <f ca="1">IF(ISERROR(VLOOKUP(A220,'[1]Z07 一般公共预算财政拨款收入支出决算表(财决07表)'!$A$10:$T$500,15,FALSE)),"",VLOOKUP(A220,'[1]Z07 一般公共预算财政拨款收入支出决算表(财决07表)'!$A$10:$T$500,15,FALSE))</f>
        <v/>
      </c>
      <c r="G220" s="8">
        <f>'[1]Z07 一般公共预算财政拨款收入支出决算表(财决07表)'!A218</f>
        <v>0</v>
      </c>
      <c r="H220" s="95">
        <f>'[1]Z07 一般公共预算财政拨款收入支出决算表(财决07表)'!$K218</f>
        <v>0</v>
      </c>
      <c r="I220" s="8" t="str">
        <f t="shared" si="12"/>
        <v>2</v>
      </c>
      <c r="J220" s="8" t="str">
        <f t="shared" si="13"/>
        <v>2</v>
      </c>
      <c r="K220" s="8">
        <f t="shared" si="14"/>
        <v>4</v>
      </c>
      <c r="L220" s="8" t="str">
        <f ca="1" t="shared" si="15"/>
        <v/>
      </c>
    </row>
    <row r="221" ht="20.1" customHeight="1" spans="1:12">
      <c r="A221" s="22" t="str">
        <f ca="1" t="array" ref="A221">INDEX(G:G,SMALL(IF($K$12:$K$500=2,ROW($12:$500),4^8),ROW(G210)))&amp;""</f>
        <v/>
      </c>
      <c r="B221" s="70"/>
      <c r="C221" s="23" t="str">
        <f ca="1">IF(ISERROR(VLOOKUP(A221,'[1]Z07 一般公共预算财政拨款收入支出决算表(财决07表)'!$A$10:$T$500,4,FALSE)),"",VLOOKUP(A221,'[1]Z07 一般公共预算财政拨款收入支出决算表(财决07表)'!$A$10:$T$500,4,FALSE))</f>
        <v/>
      </c>
      <c r="D221" s="97" t="str">
        <f ca="1">IF(ISERROR(VLOOKUP(A221,'[1]Z07 一般公共预算财政拨款收入支出决算表(财决07表)'!$A$10:$T$500,11,FALSE)),"",VLOOKUP(A221,'[1]Z07 一般公共预算财政拨款收入支出决算表(财决07表)'!$A$10:$T$500,11,FALSE))</f>
        <v/>
      </c>
      <c r="E221" s="97" t="str">
        <f ca="1">IF(ISERROR(VLOOKUP(A221,'[1]Z07 一般公共预算财政拨款收入支出决算表(财决07表)'!$A$10:$T$500,12,FALSE)),"",VLOOKUP(A221,'[1]Z07 一般公共预算财政拨款收入支出决算表(财决07表)'!$A$10:$T$500,12,FALSE))</f>
        <v/>
      </c>
      <c r="F221" s="97" t="str">
        <f ca="1">IF(ISERROR(VLOOKUP(A221,'[1]Z07 一般公共预算财政拨款收入支出决算表(财决07表)'!$A$10:$T$500,15,FALSE)),"",VLOOKUP(A221,'[1]Z07 一般公共预算财政拨款收入支出决算表(财决07表)'!$A$10:$T$500,15,FALSE))</f>
        <v/>
      </c>
      <c r="G221" s="8">
        <f>'[1]Z07 一般公共预算财政拨款收入支出决算表(财决07表)'!A219</f>
        <v>0</v>
      </c>
      <c r="H221" s="95">
        <f>'[1]Z07 一般公共预算财政拨款收入支出决算表(财决07表)'!$K219</f>
        <v>0</v>
      </c>
      <c r="I221" s="8" t="str">
        <f t="shared" si="12"/>
        <v>2</v>
      </c>
      <c r="J221" s="8" t="str">
        <f t="shared" si="13"/>
        <v>2</v>
      </c>
      <c r="K221" s="8">
        <f t="shared" si="14"/>
        <v>4</v>
      </c>
      <c r="L221" s="8" t="str">
        <f ca="1" t="shared" si="15"/>
        <v/>
      </c>
    </row>
    <row r="222" ht="20.1" customHeight="1" spans="1:12">
      <c r="A222" s="22" t="str">
        <f ca="1" t="array" ref="A222">INDEX(G:G,SMALL(IF($K$12:$K$500=2,ROW($12:$500),4^8),ROW(G211)))&amp;""</f>
        <v/>
      </c>
      <c r="B222" s="70"/>
      <c r="C222" s="23" t="str">
        <f ca="1">IF(ISERROR(VLOOKUP(A222,'[1]Z07 一般公共预算财政拨款收入支出决算表(财决07表)'!$A$10:$T$500,4,FALSE)),"",VLOOKUP(A222,'[1]Z07 一般公共预算财政拨款收入支出决算表(财决07表)'!$A$10:$T$500,4,FALSE))</f>
        <v/>
      </c>
      <c r="D222" s="97" t="str">
        <f ca="1">IF(ISERROR(VLOOKUP(A222,'[1]Z07 一般公共预算财政拨款收入支出决算表(财决07表)'!$A$10:$T$500,11,FALSE)),"",VLOOKUP(A222,'[1]Z07 一般公共预算财政拨款收入支出决算表(财决07表)'!$A$10:$T$500,11,FALSE))</f>
        <v/>
      </c>
      <c r="E222" s="97" t="str">
        <f ca="1">IF(ISERROR(VLOOKUP(A222,'[1]Z07 一般公共预算财政拨款收入支出决算表(财决07表)'!$A$10:$T$500,12,FALSE)),"",VLOOKUP(A222,'[1]Z07 一般公共预算财政拨款收入支出决算表(财决07表)'!$A$10:$T$500,12,FALSE))</f>
        <v/>
      </c>
      <c r="F222" s="97" t="str">
        <f ca="1">IF(ISERROR(VLOOKUP(A222,'[1]Z07 一般公共预算财政拨款收入支出决算表(财决07表)'!$A$10:$T$500,15,FALSE)),"",VLOOKUP(A222,'[1]Z07 一般公共预算财政拨款收入支出决算表(财决07表)'!$A$10:$T$500,15,FALSE))</f>
        <v/>
      </c>
      <c r="G222" s="8">
        <f>'[1]Z07 一般公共预算财政拨款收入支出决算表(财决07表)'!A220</f>
        <v>0</v>
      </c>
      <c r="H222" s="95">
        <f>'[1]Z07 一般公共预算财政拨款收入支出决算表(财决07表)'!$K220</f>
        <v>0</v>
      </c>
      <c r="I222" s="8" t="str">
        <f t="shared" si="12"/>
        <v>2</v>
      </c>
      <c r="J222" s="8" t="str">
        <f t="shared" si="13"/>
        <v>2</v>
      </c>
      <c r="K222" s="8">
        <f t="shared" si="14"/>
        <v>4</v>
      </c>
      <c r="L222" s="8" t="str">
        <f ca="1" t="shared" si="15"/>
        <v/>
      </c>
    </row>
    <row r="223" ht="20.1" customHeight="1" spans="1:12">
      <c r="A223" s="22" t="str">
        <f ca="1" t="array" ref="A223">INDEX(G:G,SMALL(IF($K$12:$K$500=2,ROW($12:$500),4^8),ROW(G212)))&amp;""</f>
        <v/>
      </c>
      <c r="B223" s="70"/>
      <c r="C223" s="23" t="str">
        <f ca="1">IF(ISERROR(VLOOKUP(A223,'[1]Z07 一般公共预算财政拨款收入支出决算表(财决07表)'!$A$10:$T$500,4,FALSE)),"",VLOOKUP(A223,'[1]Z07 一般公共预算财政拨款收入支出决算表(财决07表)'!$A$10:$T$500,4,FALSE))</f>
        <v/>
      </c>
      <c r="D223" s="97" t="str">
        <f ca="1">IF(ISERROR(VLOOKUP(A223,'[1]Z07 一般公共预算财政拨款收入支出决算表(财决07表)'!$A$10:$T$500,11,FALSE)),"",VLOOKUP(A223,'[1]Z07 一般公共预算财政拨款收入支出决算表(财决07表)'!$A$10:$T$500,11,FALSE))</f>
        <v/>
      </c>
      <c r="E223" s="97" t="str">
        <f ca="1">IF(ISERROR(VLOOKUP(A223,'[1]Z07 一般公共预算财政拨款收入支出决算表(财决07表)'!$A$10:$T$500,12,FALSE)),"",VLOOKUP(A223,'[1]Z07 一般公共预算财政拨款收入支出决算表(财决07表)'!$A$10:$T$500,12,FALSE))</f>
        <v/>
      </c>
      <c r="F223" s="97" t="str">
        <f ca="1">IF(ISERROR(VLOOKUP(A223,'[1]Z07 一般公共预算财政拨款收入支出决算表(财决07表)'!$A$10:$T$500,15,FALSE)),"",VLOOKUP(A223,'[1]Z07 一般公共预算财政拨款收入支出决算表(财决07表)'!$A$10:$T$500,15,FALSE))</f>
        <v/>
      </c>
      <c r="G223" s="8">
        <f>'[1]Z07 一般公共预算财政拨款收入支出决算表(财决07表)'!A221</f>
        <v>0</v>
      </c>
      <c r="H223" s="95">
        <f>'[1]Z07 一般公共预算财政拨款收入支出决算表(财决07表)'!$K221</f>
        <v>0</v>
      </c>
      <c r="I223" s="8" t="str">
        <f t="shared" si="12"/>
        <v>2</v>
      </c>
      <c r="J223" s="8" t="str">
        <f t="shared" si="13"/>
        <v>2</v>
      </c>
      <c r="K223" s="8">
        <f t="shared" si="14"/>
        <v>4</v>
      </c>
      <c r="L223" s="8" t="str">
        <f ca="1" t="shared" si="15"/>
        <v/>
      </c>
    </row>
    <row r="224" ht="20.1" customHeight="1" spans="1:12">
      <c r="A224" s="22" t="str">
        <f ca="1" t="array" ref="A224">INDEX(G:G,SMALL(IF($K$12:$K$500=2,ROW($12:$500),4^8),ROW(G213)))&amp;""</f>
        <v/>
      </c>
      <c r="B224" s="70"/>
      <c r="C224" s="23" t="str">
        <f ca="1">IF(ISERROR(VLOOKUP(A224,'[1]Z07 一般公共预算财政拨款收入支出决算表(财决07表)'!$A$10:$T$500,4,FALSE)),"",VLOOKUP(A224,'[1]Z07 一般公共预算财政拨款收入支出决算表(财决07表)'!$A$10:$T$500,4,FALSE))</f>
        <v/>
      </c>
      <c r="D224" s="97" t="str">
        <f ca="1">IF(ISERROR(VLOOKUP(A224,'[1]Z07 一般公共预算财政拨款收入支出决算表(财决07表)'!$A$10:$T$500,11,FALSE)),"",VLOOKUP(A224,'[1]Z07 一般公共预算财政拨款收入支出决算表(财决07表)'!$A$10:$T$500,11,FALSE))</f>
        <v/>
      </c>
      <c r="E224" s="97" t="str">
        <f ca="1">IF(ISERROR(VLOOKUP(A224,'[1]Z07 一般公共预算财政拨款收入支出决算表(财决07表)'!$A$10:$T$500,12,FALSE)),"",VLOOKUP(A224,'[1]Z07 一般公共预算财政拨款收入支出决算表(财决07表)'!$A$10:$T$500,12,FALSE))</f>
        <v/>
      </c>
      <c r="F224" s="97" t="str">
        <f ca="1">IF(ISERROR(VLOOKUP(A224,'[1]Z07 一般公共预算财政拨款收入支出决算表(财决07表)'!$A$10:$T$500,15,FALSE)),"",VLOOKUP(A224,'[1]Z07 一般公共预算财政拨款收入支出决算表(财决07表)'!$A$10:$T$500,15,FALSE))</f>
        <v/>
      </c>
      <c r="G224" s="8">
        <f>'[1]Z07 一般公共预算财政拨款收入支出决算表(财决07表)'!A222</f>
        <v>0</v>
      </c>
      <c r="H224" s="95">
        <f>'[1]Z07 一般公共预算财政拨款收入支出决算表(财决07表)'!$K222</f>
        <v>0</v>
      </c>
      <c r="I224" s="8" t="str">
        <f t="shared" si="12"/>
        <v>2</v>
      </c>
      <c r="J224" s="8" t="str">
        <f t="shared" si="13"/>
        <v>2</v>
      </c>
      <c r="K224" s="8">
        <f t="shared" si="14"/>
        <v>4</v>
      </c>
      <c r="L224" s="8" t="str">
        <f ca="1" t="shared" si="15"/>
        <v/>
      </c>
    </row>
    <row r="225" ht="20.1" customHeight="1" spans="1:12">
      <c r="A225" s="22" t="str">
        <f ca="1" t="array" ref="A225">INDEX(G:G,SMALL(IF($K$12:$K$500=2,ROW($12:$500),4^8),ROW(G214)))&amp;""</f>
        <v/>
      </c>
      <c r="B225" s="70"/>
      <c r="C225" s="23" t="str">
        <f ca="1">IF(ISERROR(VLOOKUP(A225,'[1]Z07 一般公共预算财政拨款收入支出决算表(财决07表)'!$A$10:$T$500,4,FALSE)),"",VLOOKUP(A225,'[1]Z07 一般公共预算财政拨款收入支出决算表(财决07表)'!$A$10:$T$500,4,FALSE))</f>
        <v/>
      </c>
      <c r="D225" s="97" t="str">
        <f ca="1">IF(ISERROR(VLOOKUP(A225,'[1]Z07 一般公共预算财政拨款收入支出决算表(财决07表)'!$A$10:$T$500,11,FALSE)),"",VLOOKUP(A225,'[1]Z07 一般公共预算财政拨款收入支出决算表(财决07表)'!$A$10:$T$500,11,FALSE))</f>
        <v/>
      </c>
      <c r="E225" s="97" t="str">
        <f ca="1">IF(ISERROR(VLOOKUP(A225,'[1]Z07 一般公共预算财政拨款收入支出决算表(财决07表)'!$A$10:$T$500,12,FALSE)),"",VLOOKUP(A225,'[1]Z07 一般公共预算财政拨款收入支出决算表(财决07表)'!$A$10:$T$500,12,FALSE))</f>
        <v/>
      </c>
      <c r="F225" s="97" t="str">
        <f ca="1">IF(ISERROR(VLOOKUP(A225,'[1]Z07 一般公共预算财政拨款收入支出决算表(财决07表)'!$A$10:$T$500,15,FALSE)),"",VLOOKUP(A225,'[1]Z07 一般公共预算财政拨款收入支出决算表(财决07表)'!$A$10:$T$500,15,FALSE))</f>
        <v/>
      </c>
      <c r="G225" s="8">
        <f>'[1]Z07 一般公共预算财政拨款收入支出决算表(财决07表)'!A223</f>
        <v>0</v>
      </c>
      <c r="H225" s="95">
        <f>'[1]Z07 一般公共预算财政拨款收入支出决算表(财决07表)'!$K223</f>
        <v>0</v>
      </c>
      <c r="I225" s="8" t="str">
        <f t="shared" si="12"/>
        <v>2</v>
      </c>
      <c r="J225" s="8" t="str">
        <f t="shared" si="13"/>
        <v>2</v>
      </c>
      <c r="K225" s="8">
        <f t="shared" si="14"/>
        <v>4</v>
      </c>
      <c r="L225" s="8" t="str">
        <f ca="1" t="shared" si="15"/>
        <v/>
      </c>
    </row>
    <row r="226" ht="20.1" customHeight="1" spans="1:12">
      <c r="A226" s="22" t="str">
        <f ca="1" t="array" ref="A226">INDEX(G:G,SMALL(IF($K$12:$K$500=2,ROW($12:$500),4^8),ROW(G215)))&amp;""</f>
        <v/>
      </c>
      <c r="B226" s="70"/>
      <c r="C226" s="23" t="str">
        <f ca="1">IF(ISERROR(VLOOKUP(A226,'[1]Z07 一般公共预算财政拨款收入支出决算表(财决07表)'!$A$10:$T$500,4,FALSE)),"",VLOOKUP(A226,'[1]Z07 一般公共预算财政拨款收入支出决算表(财决07表)'!$A$10:$T$500,4,FALSE))</f>
        <v/>
      </c>
      <c r="D226" s="97" t="str">
        <f ca="1">IF(ISERROR(VLOOKUP(A226,'[1]Z07 一般公共预算财政拨款收入支出决算表(财决07表)'!$A$10:$T$500,11,FALSE)),"",VLOOKUP(A226,'[1]Z07 一般公共预算财政拨款收入支出决算表(财决07表)'!$A$10:$T$500,11,FALSE))</f>
        <v/>
      </c>
      <c r="E226" s="97" t="str">
        <f ca="1">IF(ISERROR(VLOOKUP(A226,'[1]Z07 一般公共预算财政拨款收入支出决算表(财决07表)'!$A$10:$T$500,12,FALSE)),"",VLOOKUP(A226,'[1]Z07 一般公共预算财政拨款收入支出决算表(财决07表)'!$A$10:$T$500,12,FALSE))</f>
        <v/>
      </c>
      <c r="F226" s="97" t="str">
        <f ca="1">IF(ISERROR(VLOOKUP(A226,'[1]Z07 一般公共预算财政拨款收入支出决算表(财决07表)'!$A$10:$T$500,15,FALSE)),"",VLOOKUP(A226,'[1]Z07 一般公共预算财政拨款收入支出决算表(财决07表)'!$A$10:$T$500,15,FALSE))</f>
        <v/>
      </c>
      <c r="G226" s="8">
        <f>'[1]Z07 一般公共预算财政拨款收入支出决算表(财决07表)'!A224</f>
        <v>0</v>
      </c>
      <c r="H226" s="95">
        <f>'[1]Z07 一般公共预算财政拨款收入支出决算表(财决07表)'!$K224</f>
        <v>0</v>
      </c>
      <c r="I226" s="8" t="str">
        <f t="shared" si="12"/>
        <v>2</v>
      </c>
      <c r="J226" s="8" t="str">
        <f t="shared" si="13"/>
        <v>2</v>
      </c>
      <c r="K226" s="8">
        <f t="shared" si="14"/>
        <v>4</v>
      </c>
      <c r="L226" s="8" t="str">
        <f ca="1" t="shared" si="15"/>
        <v/>
      </c>
    </row>
    <row r="227" ht="20.1" customHeight="1" spans="1:12">
      <c r="A227" s="22" t="str">
        <f ca="1" t="array" ref="A227">INDEX(G:G,SMALL(IF($K$12:$K$500=2,ROW($12:$500),4^8),ROW(G216)))&amp;""</f>
        <v/>
      </c>
      <c r="B227" s="70"/>
      <c r="C227" s="23" t="str">
        <f ca="1">IF(ISERROR(VLOOKUP(A227,'[1]Z07 一般公共预算财政拨款收入支出决算表(财决07表)'!$A$10:$T$500,4,FALSE)),"",VLOOKUP(A227,'[1]Z07 一般公共预算财政拨款收入支出决算表(财决07表)'!$A$10:$T$500,4,FALSE))</f>
        <v/>
      </c>
      <c r="D227" s="97" t="str">
        <f ca="1">IF(ISERROR(VLOOKUP(A227,'[1]Z07 一般公共预算财政拨款收入支出决算表(财决07表)'!$A$10:$T$500,11,FALSE)),"",VLOOKUP(A227,'[1]Z07 一般公共预算财政拨款收入支出决算表(财决07表)'!$A$10:$T$500,11,FALSE))</f>
        <v/>
      </c>
      <c r="E227" s="97" t="str">
        <f ca="1">IF(ISERROR(VLOOKUP(A227,'[1]Z07 一般公共预算财政拨款收入支出决算表(财决07表)'!$A$10:$T$500,12,FALSE)),"",VLOOKUP(A227,'[1]Z07 一般公共预算财政拨款收入支出决算表(财决07表)'!$A$10:$T$500,12,FALSE))</f>
        <v/>
      </c>
      <c r="F227" s="97" t="str">
        <f ca="1">IF(ISERROR(VLOOKUP(A227,'[1]Z07 一般公共预算财政拨款收入支出决算表(财决07表)'!$A$10:$T$500,15,FALSE)),"",VLOOKUP(A227,'[1]Z07 一般公共预算财政拨款收入支出决算表(财决07表)'!$A$10:$T$500,15,FALSE))</f>
        <v/>
      </c>
      <c r="G227" s="8">
        <f>'[1]Z07 一般公共预算财政拨款收入支出决算表(财决07表)'!A225</f>
        <v>0</v>
      </c>
      <c r="H227" s="95">
        <f>'[1]Z07 一般公共预算财政拨款收入支出决算表(财决07表)'!$K225</f>
        <v>0</v>
      </c>
      <c r="I227" s="8" t="str">
        <f t="shared" si="12"/>
        <v>2</v>
      </c>
      <c r="J227" s="8" t="str">
        <f t="shared" si="13"/>
        <v>2</v>
      </c>
      <c r="K227" s="8">
        <f t="shared" si="14"/>
        <v>4</v>
      </c>
      <c r="L227" s="8" t="str">
        <f ca="1" t="shared" si="15"/>
        <v/>
      </c>
    </row>
    <row r="228" ht="20.1" customHeight="1" spans="1:12">
      <c r="A228" s="22" t="str">
        <f ca="1" t="array" ref="A228">INDEX(G:G,SMALL(IF($K$12:$K$500=2,ROW($12:$500),4^8),ROW(G217)))&amp;""</f>
        <v/>
      </c>
      <c r="B228" s="70"/>
      <c r="C228" s="23" t="str">
        <f ca="1">IF(ISERROR(VLOOKUP(A228,'[1]Z07 一般公共预算财政拨款收入支出决算表(财决07表)'!$A$10:$T$500,4,FALSE)),"",VLOOKUP(A228,'[1]Z07 一般公共预算财政拨款收入支出决算表(财决07表)'!$A$10:$T$500,4,FALSE))</f>
        <v/>
      </c>
      <c r="D228" s="97" t="str">
        <f ca="1">IF(ISERROR(VLOOKUP(A228,'[1]Z07 一般公共预算财政拨款收入支出决算表(财决07表)'!$A$10:$T$500,11,FALSE)),"",VLOOKUP(A228,'[1]Z07 一般公共预算财政拨款收入支出决算表(财决07表)'!$A$10:$T$500,11,FALSE))</f>
        <v/>
      </c>
      <c r="E228" s="97" t="str">
        <f ca="1">IF(ISERROR(VLOOKUP(A228,'[1]Z07 一般公共预算财政拨款收入支出决算表(财决07表)'!$A$10:$T$500,12,FALSE)),"",VLOOKUP(A228,'[1]Z07 一般公共预算财政拨款收入支出决算表(财决07表)'!$A$10:$T$500,12,FALSE))</f>
        <v/>
      </c>
      <c r="F228" s="97" t="str">
        <f ca="1">IF(ISERROR(VLOOKUP(A228,'[1]Z07 一般公共预算财政拨款收入支出决算表(财决07表)'!$A$10:$T$500,15,FALSE)),"",VLOOKUP(A228,'[1]Z07 一般公共预算财政拨款收入支出决算表(财决07表)'!$A$10:$T$500,15,FALSE))</f>
        <v/>
      </c>
      <c r="G228" s="8">
        <f>'[1]Z07 一般公共预算财政拨款收入支出决算表(财决07表)'!A226</f>
        <v>0</v>
      </c>
      <c r="H228" s="95">
        <f>'[1]Z07 一般公共预算财政拨款收入支出决算表(财决07表)'!$K226</f>
        <v>0</v>
      </c>
      <c r="I228" s="8" t="str">
        <f t="shared" si="12"/>
        <v>2</v>
      </c>
      <c r="J228" s="8" t="str">
        <f t="shared" si="13"/>
        <v>2</v>
      </c>
      <c r="K228" s="8">
        <f t="shared" si="14"/>
        <v>4</v>
      </c>
      <c r="L228" s="8" t="str">
        <f ca="1" t="shared" si="15"/>
        <v/>
      </c>
    </row>
    <row r="229" ht="20.1" customHeight="1" spans="1:12">
      <c r="A229" s="22" t="str">
        <f ca="1" t="array" ref="A229">INDEX(G:G,SMALL(IF($K$12:$K$500=2,ROW($12:$500),4^8),ROW(G218)))&amp;""</f>
        <v/>
      </c>
      <c r="B229" s="70"/>
      <c r="C229" s="23" t="str">
        <f ca="1">IF(ISERROR(VLOOKUP(A229,'[1]Z07 一般公共预算财政拨款收入支出决算表(财决07表)'!$A$10:$T$500,4,FALSE)),"",VLOOKUP(A229,'[1]Z07 一般公共预算财政拨款收入支出决算表(财决07表)'!$A$10:$T$500,4,FALSE))</f>
        <v/>
      </c>
      <c r="D229" s="97" t="str">
        <f ca="1">IF(ISERROR(VLOOKUP(A229,'[1]Z07 一般公共预算财政拨款收入支出决算表(财决07表)'!$A$10:$T$500,11,FALSE)),"",VLOOKUP(A229,'[1]Z07 一般公共预算财政拨款收入支出决算表(财决07表)'!$A$10:$T$500,11,FALSE))</f>
        <v/>
      </c>
      <c r="E229" s="97" t="str">
        <f ca="1">IF(ISERROR(VLOOKUP(A229,'[1]Z07 一般公共预算财政拨款收入支出决算表(财决07表)'!$A$10:$T$500,12,FALSE)),"",VLOOKUP(A229,'[1]Z07 一般公共预算财政拨款收入支出决算表(财决07表)'!$A$10:$T$500,12,FALSE))</f>
        <v/>
      </c>
      <c r="F229" s="97" t="str">
        <f ca="1">IF(ISERROR(VLOOKUP(A229,'[1]Z07 一般公共预算财政拨款收入支出决算表(财决07表)'!$A$10:$T$500,15,FALSE)),"",VLOOKUP(A229,'[1]Z07 一般公共预算财政拨款收入支出决算表(财决07表)'!$A$10:$T$500,15,FALSE))</f>
        <v/>
      </c>
      <c r="G229" s="8">
        <f>'[1]Z07 一般公共预算财政拨款收入支出决算表(财决07表)'!A227</f>
        <v>0</v>
      </c>
      <c r="H229" s="95">
        <f>'[1]Z07 一般公共预算财政拨款收入支出决算表(财决07表)'!$K227</f>
        <v>0</v>
      </c>
      <c r="I229" s="8" t="str">
        <f t="shared" si="12"/>
        <v>2</v>
      </c>
      <c r="J229" s="8" t="str">
        <f t="shared" si="13"/>
        <v>2</v>
      </c>
      <c r="K229" s="8">
        <f t="shared" si="14"/>
        <v>4</v>
      </c>
      <c r="L229" s="8" t="str">
        <f ca="1" t="shared" si="15"/>
        <v/>
      </c>
    </row>
    <row r="230" ht="20.1" customHeight="1" spans="1:12">
      <c r="A230" s="22" t="str">
        <f ca="1" t="array" ref="A230">INDEX(G:G,SMALL(IF($K$12:$K$500=2,ROW($12:$500),4^8),ROW(G219)))&amp;""</f>
        <v/>
      </c>
      <c r="B230" s="70"/>
      <c r="C230" s="23" t="str">
        <f ca="1">IF(ISERROR(VLOOKUP(A230,'[1]Z07 一般公共预算财政拨款收入支出决算表(财决07表)'!$A$10:$T$500,4,FALSE)),"",VLOOKUP(A230,'[1]Z07 一般公共预算财政拨款收入支出决算表(财决07表)'!$A$10:$T$500,4,FALSE))</f>
        <v/>
      </c>
      <c r="D230" s="97" t="str">
        <f ca="1">IF(ISERROR(VLOOKUP(A230,'[1]Z07 一般公共预算财政拨款收入支出决算表(财决07表)'!$A$10:$T$500,11,FALSE)),"",VLOOKUP(A230,'[1]Z07 一般公共预算财政拨款收入支出决算表(财决07表)'!$A$10:$T$500,11,FALSE))</f>
        <v/>
      </c>
      <c r="E230" s="97" t="str">
        <f ca="1">IF(ISERROR(VLOOKUP(A230,'[1]Z07 一般公共预算财政拨款收入支出决算表(财决07表)'!$A$10:$T$500,12,FALSE)),"",VLOOKUP(A230,'[1]Z07 一般公共预算财政拨款收入支出决算表(财决07表)'!$A$10:$T$500,12,FALSE))</f>
        <v/>
      </c>
      <c r="F230" s="97" t="str">
        <f ca="1">IF(ISERROR(VLOOKUP(A230,'[1]Z07 一般公共预算财政拨款收入支出决算表(财决07表)'!$A$10:$T$500,15,FALSE)),"",VLOOKUP(A230,'[1]Z07 一般公共预算财政拨款收入支出决算表(财决07表)'!$A$10:$T$500,15,FALSE))</f>
        <v/>
      </c>
      <c r="G230" s="8">
        <f>'[1]Z07 一般公共预算财政拨款收入支出决算表(财决07表)'!A228</f>
        <v>0</v>
      </c>
      <c r="H230" s="95">
        <f>'[1]Z07 一般公共预算财政拨款收入支出决算表(财决07表)'!$K228</f>
        <v>0</v>
      </c>
      <c r="I230" s="8" t="str">
        <f t="shared" si="12"/>
        <v>2</v>
      </c>
      <c r="J230" s="8" t="str">
        <f t="shared" si="13"/>
        <v>2</v>
      </c>
      <c r="K230" s="8">
        <f t="shared" si="14"/>
        <v>4</v>
      </c>
      <c r="L230" s="8" t="str">
        <f ca="1" t="shared" si="15"/>
        <v/>
      </c>
    </row>
    <row r="231" ht="20.1" customHeight="1" spans="1:12">
      <c r="A231" s="22" t="str">
        <f ca="1" t="array" ref="A231">INDEX(G:G,SMALL(IF($K$12:$K$500=2,ROW($12:$500),4^8),ROW(G220)))&amp;""</f>
        <v/>
      </c>
      <c r="B231" s="70"/>
      <c r="C231" s="23" t="str">
        <f ca="1">IF(ISERROR(VLOOKUP(A231,'[1]Z07 一般公共预算财政拨款收入支出决算表(财决07表)'!$A$10:$T$500,4,FALSE)),"",VLOOKUP(A231,'[1]Z07 一般公共预算财政拨款收入支出决算表(财决07表)'!$A$10:$T$500,4,FALSE))</f>
        <v/>
      </c>
      <c r="D231" s="97" t="str">
        <f ca="1">IF(ISERROR(VLOOKUP(A231,'[1]Z07 一般公共预算财政拨款收入支出决算表(财决07表)'!$A$10:$T$500,11,FALSE)),"",VLOOKUP(A231,'[1]Z07 一般公共预算财政拨款收入支出决算表(财决07表)'!$A$10:$T$500,11,FALSE))</f>
        <v/>
      </c>
      <c r="E231" s="97" t="str">
        <f ca="1">IF(ISERROR(VLOOKUP(A231,'[1]Z07 一般公共预算财政拨款收入支出决算表(财决07表)'!$A$10:$T$500,12,FALSE)),"",VLOOKUP(A231,'[1]Z07 一般公共预算财政拨款收入支出决算表(财决07表)'!$A$10:$T$500,12,FALSE))</f>
        <v/>
      </c>
      <c r="F231" s="97" t="str">
        <f ca="1">IF(ISERROR(VLOOKUP(A231,'[1]Z07 一般公共预算财政拨款收入支出决算表(财决07表)'!$A$10:$T$500,15,FALSE)),"",VLOOKUP(A231,'[1]Z07 一般公共预算财政拨款收入支出决算表(财决07表)'!$A$10:$T$500,15,FALSE))</f>
        <v/>
      </c>
      <c r="G231" s="8">
        <f>'[1]Z07 一般公共预算财政拨款收入支出决算表(财决07表)'!A229</f>
        <v>0</v>
      </c>
      <c r="H231" s="95">
        <f>'[1]Z07 一般公共预算财政拨款收入支出决算表(财决07表)'!$K229</f>
        <v>0</v>
      </c>
      <c r="I231" s="8" t="str">
        <f t="shared" si="12"/>
        <v>2</v>
      </c>
      <c r="J231" s="8" t="str">
        <f t="shared" si="13"/>
        <v>2</v>
      </c>
      <c r="K231" s="8">
        <f t="shared" si="14"/>
        <v>4</v>
      </c>
      <c r="L231" s="8" t="str">
        <f ca="1" t="shared" si="15"/>
        <v/>
      </c>
    </row>
    <row r="232" ht="20.1" customHeight="1" spans="1:12">
      <c r="A232" s="22" t="str">
        <f ca="1" t="array" ref="A232">INDEX(G:G,SMALL(IF($K$12:$K$500=2,ROW($12:$500),4^8),ROW(G221)))&amp;""</f>
        <v/>
      </c>
      <c r="B232" s="70"/>
      <c r="C232" s="23" t="str">
        <f ca="1">IF(ISERROR(VLOOKUP(A232,'[1]Z07 一般公共预算财政拨款收入支出决算表(财决07表)'!$A$10:$T$500,4,FALSE)),"",VLOOKUP(A232,'[1]Z07 一般公共预算财政拨款收入支出决算表(财决07表)'!$A$10:$T$500,4,FALSE))</f>
        <v/>
      </c>
      <c r="D232" s="97" t="str">
        <f ca="1">IF(ISERROR(VLOOKUP(A232,'[1]Z07 一般公共预算财政拨款收入支出决算表(财决07表)'!$A$10:$T$500,11,FALSE)),"",VLOOKUP(A232,'[1]Z07 一般公共预算财政拨款收入支出决算表(财决07表)'!$A$10:$T$500,11,FALSE))</f>
        <v/>
      </c>
      <c r="E232" s="97" t="str">
        <f ca="1">IF(ISERROR(VLOOKUP(A232,'[1]Z07 一般公共预算财政拨款收入支出决算表(财决07表)'!$A$10:$T$500,12,FALSE)),"",VLOOKUP(A232,'[1]Z07 一般公共预算财政拨款收入支出决算表(财决07表)'!$A$10:$T$500,12,FALSE))</f>
        <v/>
      </c>
      <c r="F232" s="97" t="str">
        <f ca="1">IF(ISERROR(VLOOKUP(A232,'[1]Z07 一般公共预算财政拨款收入支出决算表(财决07表)'!$A$10:$T$500,15,FALSE)),"",VLOOKUP(A232,'[1]Z07 一般公共预算财政拨款收入支出决算表(财决07表)'!$A$10:$T$500,15,FALSE))</f>
        <v/>
      </c>
      <c r="G232" s="8">
        <f>'[1]Z07 一般公共预算财政拨款收入支出决算表(财决07表)'!A230</f>
        <v>0</v>
      </c>
      <c r="H232" s="95">
        <f>'[1]Z07 一般公共预算财政拨款收入支出决算表(财决07表)'!$K230</f>
        <v>0</v>
      </c>
      <c r="I232" s="8" t="str">
        <f t="shared" si="12"/>
        <v>2</v>
      </c>
      <c r="J232" s="8" t="str">
        <f t="shared" si="13"/>
        <v>2</v>
      </c>
      <c r="K232" s="8">
        <f t="shared" si="14"/>
        <v>4</v>
      </c>
      <c r="L232" s="8" t="str">
        <f ca="1" t="shared" si="15"/>
        <v/>
      </c>
    </row>
    <row r="233" ht="20.1" customHeight="1" spans="1:12">
      <c r="A233" s="22" t="str">
        <f ca="1" t="array" ref="A233">INDEX(G:G,SMALL(IF($K$12:$K$500=2,ROW($12:$500),4^8),ROW(G222)))&amp;""</f>
        <v/>
      </c>
      <c r="B233" s="70"/>
      <c r="C233" s="23" t="str">
        <f ca="1">IF(ISERROR(VLOOKUP(A233,'[1]Z07 一般公共预算财政拨款收入支出决算表(财决07表)'!$A$10:$T$500,4,FALSE)),"",VLOOKUP(A233,'[1]Z07 一般公共预算财政拨款收入支出决算表(财决07表)'!$A$10:$T$500,4,FALSE))</f>
        <v/>
      </c>
      <c r="D233" s="97" t="str">
        <f ca="1">IF(ISERROR(VLOOKUP(A233,'[1]Z07 一般公共预算财政拨款收入支出决算表(财决07表)'!$A$10:$T$500,11,FALSE)),"",VLOOKUP(A233,'[1]Z07 一般公共预算财政拨款收入支出决算表(财决07表)'!$A$10:$T$500,11,FALSE))</f>
        <v/>
      </c>
      <c r="E233" s="97" t="str">
        <f ca="1">IF(ISERROR(VLOOKUP(A233,'[1]Z07 一般公共预算财政拨款收入支出决算表(财决07表)'!$A$10:$T$500,12,FALSE)),"",VLOOKUP(A233,'[1]Z07 一般公共预算财政拨款收入支出决算表(财决07表)'!$A$10:$T$500,12,FALSE))</f>
        <v/>
      </c>
      <c r="F233" s="97" t="str">
        <f ca="1">IF(ISERROR(VLOOKUP(A233,'[1]Z07 一般公共预算财政拨款收入支出决算表(财决07表)'!$A$10:$T$500,15,FALSE)),"",VLOOKUP(A233,'[1]Z07 一般公共预算财政拨款收入支出决算表(财决07表)'!$A$10:$T$500,15,FALSE))</f>
        <v/>
      </c>
      <c r="G233" s="8">
        <f>'[1]Z07 一般公共预算财政拨款收入支出决算表(财决07表)'!A231</f>
        <v>0</v>
      </c>
      <c r="H233" s="95">
        <f>'[1]Z07 一般公共预算财政拨款收入支出决算表(财决07表)'!$K231</f>
        <v>0</v>
      </c>
      <c r="I233" s="8" t="str">
        <f t="shared" si="12"/>
        <v>2</v>
      </c>
      <c r="J233" s="8" t="str">
        <f t="shared" si="13"/>
        <v>2</v>
      </c>
      <c r="K233" s="8">
        <f t="shared" si="14"/>
        <v>4</v>
      </c>
      <c r="L233" s="8" t="str">
        <f ca="1" t="shared" si="15"/>
        <v/>
      </c>
    </row>
    <row r="234" ht="20.1" customHeight="1" spans="1:12">
      <c r="A234" s="22" t="str">
        <f ca="1" t="array" ref="A234">INDEX(G:G,SMALL(IF($K$12:$K$500=2,ROW($12:$500),4^8),ROW(G223)))&amp;""</f>
        <v/>
      </c>
      <c r="B234" s="70"/>
      <c r="C234" s="23" t="str">
        <f ca="1">IF(ISERROR(VLOOKUP(A234,'[1]Z07 一般公共预算财政拨款收入支出决算表(财决07表)'!$A$10:$T$500,4,FALSE)),"",VLOOKUP(A234,'[1]Z07 一般公共预算财政拨款收入支出决算表(财决07表)'!$A$10:$T$500,4,FALSE))</f>
        <v/>
      </c>
      <c r="D234" s="97" t="str">
        <f ca="1">IF(ISERROR(VLOOKUP(A234,'[1]Z07 一般公共预算财政拨款收入支出决算表(财决07表)'!$A$10:$T$500,11,FALSE)),"",VLOOKUP(A234,'[1]Z07 一般公共预算财政拨款收入支出决算表(财决07表)'!$A$10:$T$500,11,FALSE))</f>
        <v/>
      </c>
      <c r="E234" s="97" t="str">
        <f ca="1">IF(ISERROR(VLOOKUP(A234,'[1]Z07 一般公共预算财政拨款收入支出决算表(财决07表)'!$A$10:$T$500,12,FALSE)),"",VLOOKUP(A234,'[1]Z07 一般公共预算财政拨款收入支出决算表(财决07表)'!$A$10:$T$500,12,FALSE))</f>
        <v/>
      </c>
      <c r="F234" s="97" t="str">
        <f ca="1">IF(ISERROR(VLOOKUP(A234,'[1]Z07 一般公共预算财政拨款收入支出决算表(财决07表)'!$A$10:$T$500,15,FALSE)),"",VLOOKUP(A234,'[1]Z07 一般公共预算财政拨款收入支出决算表(财决07表)'!$A$10:$T$500,15,FALSE))</f>
        <v/>
      </c>
      <c r="G234" s="8">
        <f>'[1]Z07 一般公共预算财政拨款收入支出决算表(财决07表)'!A232</f>
        <v>0</v>
      </c>
      <c r="H234" s="95">
        <f>'[1]Z07 一般公共预算财政拨款收入支出决算表(财决07表)'!$K232</f>
        <v>0</v>
      </c>
      <c r="I234" s="8" t="str">
        <f t="shared" si="12"/>
        <v>2</v>
      </c>
      <c r="J234" s="8" t="str">
        <f t="shared" si="13"/>
        <v>2</v>
      </c>
      <c r="K234" s="8">
        <f t="shared" si="14"/>
        <v>4</v>
      </c>
      <c r="L234" s="8" t="str">
        <f ca="1" t="shared" si="15"/>
        <v/>
      </c>
    </row>
    <row r="235" ht="20.1" customHeight="1" spans="1:12">
      <c r="A235" s="22" t="str">
        <f ca="1" t="array" ref="A235">INDEX(G:G,SMALL(IF($K$12:$K$500=2,ROW($12:$500),4^8),ROW(G224)))&amp;""</f>
        <v/>
      </c>
      <c r="B235" s="70"/>
      <c r="C235" s="23" t="str">
        <f ca="1">IF(ISERROR(VLOOKUP(A235,'[1]Z07 一般公共预算财政拨款收入支出决算表(财决07表)'!$A$10:$T$500,4,FALSE)),"",VLOOKUP(A235,'[1]Z07 一般公共预算财政拨款收入支出决算表(财决07表)'!$A$10:$T$500,4,FALSE))</f>
        <v/>
      </c>
      <c r="D235" s="97" t="str">
        <f ca="1">IF(ISERROR(VLOOKUP(A235,'[1]Z07 一般公共预算财政拨款收入支出决算表(财决07表)'!$A$10:$T$500,11,FALSE)),"",VLOOKUP(A235,'[1]Z07 一般公共预算财政拨款收入支出决算表(财决07表)'!$A$10:$T$500,11,FALSE))</f>
        <v/>
      </c>
      <c r="E235" s="97" t="str">
        <f ca="1">IF(ISERROR(VLOOKUP(A235,'[1]Z07 一般公共预算财政拨款收入支出决算表(财决07表)'!$A$10:$T$500,12,FALSE)),"",VLOOKUP(A235,'[1]Z07 一般公共预算财政拨款收入支出决算表(财决07表)'!$A$10:$T$500,12,FALSE))</f>
        <v/>
      </c>
      <c r="F235" s="97" t="str">
        <f ca="1">IF(ISERROR(VLOOKUP(A235,'[1]Z07 一般公共预算财政拨款收入支出决算表(财决07表)'!$A$10:$T$500,15,FALSE)),"",VLOOKUP(A235,'[1]Z07 一般公共预算财政拨款收入支出决算表(财决07表)'!$A$10:$T$500,15,FALSE))</f>
        <v/>
      </c>
      <c r="G235" s="8">
        <f>'[1]Z07 一般公共预算财政拨款收入支出决算表(财决07表)'!A233</f>
        <v>0</v>
      </c>
      <c r="H235" s="95">
        <f>'[1]Z07 一般公共预算财政拨款收入支出决算表(财决07表)'!$K233</f>
        <v>0</v>
      </c>
      <c r="I235" s="8" t="str">
        <f t="shared" si="12"/>
        <v>2</v>
      </c>
      <c r="J235" s="8" t="str">
        <f t="shared" si="13"/>
        <v>2</v>
      </c>
      <c r="K235" s="8">
        <f t="shared" si="14"/>
        <v>4</v>
      </c>
      <c r="L235" s="8" t="str">
        <f ca="1" t="shared" si="15"/>
        <v/>
      </c>
    </row>
    <row r="236" ht="20.1" customHeight="1" spans="1:12">
      <c r="A236" s="22" t="str">
        <f ca="1" t="array" ref="A236">INDEX(G:G,SMALL(IF($K$12:$K$500=2,ROW($12:$500),4^8),ROW(G225)))&amp;""</f>
        <v/>
      </c>
      <c r="B236" s="70"/>
      <c r="C236" s="23" t="str">
        <f ca="1">IF(ISERROR(VLOOKUP(A236,'[1]Z07 一般公共预算财政拨款收入支出决算表(财决07表)'!$A$10:$T$500,4,FALSE)),"",VLOOKUP(A236,'[1]Z07 一般公共预算财政拨款收入支出决算表(财决07表)'!$A$10:$T$500,4,FALSE))</f>
        <v/>
      </c>
      <c r="D236" s="97" t="str">
        <f ca="1">IF(ISERROR(VLOOKUP(A236,'[1]Z07 一般公共预算财政拨款收入支出决算表(财决07表)'!$A$10:$T$500,11,FALSE)),"",VLOOKUP(A236,'[1]Z07 一般公共预算财政拨款收入支出决算表(财决07表)'!$A$10:$T$500,11,FALSE))</f>
        <v/>
      </c>
      <c r="E236" s="97" t="str">
        <f ca="1">IF(ISERROR(VLOOKUP(A236,'[1]Z07 一般公共预算财政拨款收入支出决算表(财决07表)'!$A$10:$T$500,12,FALSE)),"",VLOOKUP(A236,'[1]Z07 一般公共预算财政拨款收入支出决算表(财决07表)'!$A$10:$T$500,12,FALSE))</f>
        <v/>
      </c>
      <c r="F236" s="97" t="str">
        <f ca="1">IF(ISERROR(VLOOKUP(A236,'[1]Z07 一般公共预算财政拨款收入支出决算表(财决07表)'!$A$10:$T$500,15,FALSE)),"",VLOOKUP(A236,'[1]Z07 一般公共预算财政拨款收入支出决算表(财决07表)'!$A$10:$T$500,15,FALSE))</f>
        <v/>
      </c>
      <c r="G236" s="8">
        <f>'[1]Z07 一般公共预算财政拨款收入支出决算表(财决07表)'!A234</f>
        <v>0</v>
      </c>
      <c r="H236" s="95">
        <f>'[1]Z07 一般公共预算财政拨款收入支出决算表(财决07表)'!$K234</f>
        <v>0</v>
      </c>
      <c r="I236" s="8" t="str">
        <f t="shared" si="12"/>
        <v>2</v>
      </c>
      <c r="J236" s="8" t="str">
        <f t="shared" si="13"/>
        <v>2</v>
      </c>
      <c r="K236" s="8">
        <f t="shared" si="14"/>
        <v>4</v>
      </c>
      <c r="L236" s="8" t="str">
        <f ca="1" t="shared" si="15"/>
        <v/>
      </c>
    </row>
    <row r="237" ht="20.1" customHeight="1" spans="1:12">
      <c r="A237" s="22" t="str">
        <f ca="1" t="array" ref="A237">INDEX(G:G,SMALL(IF($K$12:$K$500=2,ROW($12:$500),4^8),ROW(G226)))&amp;""</f>
        <v/>
      </c>
      <c r="B237" s="70"/>
      <c r="C237" s="23" t="str">
        <f ca="1">IF(ISERROR(VLOOKUP(A237,'[1]Z07 一般公共预算财政拨款收入支出决算表(财决07表)'!$A$10:$T$500,4,FALSE)),"",VLOOKUP(A237,'[1]Z07 一般公共预算财政拨款收入支出决算表(财决07表)'!$A$10:$T$500,4,FALSE))</f>
        <v/>
      </c>
      <c r="D237" s="97" t="str">
        <f ca="1">IF(ISERROR(VLOOKUP(A237,'[1]Z07 一般公共预算财政拨款收入支出决算表(财决07表)'!$A$10:$T$500,11,FALSE)),"",VLOOKUP(A237,'[1]Z07 一般公共预算财政拨款收入支出决算表(财决07表)'!$A$10:$T$500,11,FALSE))</f>
        <v/>
      </c>
      <c r="E237" s="97" t="str">
        <f ca="1">IF(ISERROR(VLOOKUP(A237,'[1]Z07 一般公共预算财政拨款收入支出决算表(财决07表)'!$A$10:$T$500,12,FALSE)),"",VLOOKUP(A237,'[1]Z07 一般公共预算财政拨款收入支出决算表(财决07表)'!$A$10:$T$500,12,FALSE))</f>
        <v/>
      </c>
      <c r="F237" s="97" t="str">
        <f ca="1">IF(ISERROR(VLOOKUP(A237,'[1]Z07 一般公共预算财政拨款收入支出决算表(财决07表)'!$A$10:$T$500,15,FALSE)),"",VLOOKUP(A237,'[1]Z07 一般公共预算财政拨款收入支出决算表(财决07表)'!$A$10:$T$500,15,FALSE))</f>
        <v/>
      </c>
      <c r="G237" s="8">
        <f>'[1]Z07 一般公共预算财政拨款收入支出决算表(财决07表)'!A235</f>
        <v>0</v>
      </c>
      <c r="H237" s="95">
        <f>'[1]Z07 一般公共预算财政拨款收入支出决算表(财决07表)'!$K235</f>
        <v>0</v>
      </c>
      <c r="I237" s="8" t="str">
        <f t="shared" si="12"/>
        <v>2</v>
      </c>
      <c r="J237" s="8" t="str">
        <f t="shared" si="13"/>
        <v>2</v>
      </c>
      <c r="K237" s="8">
        <f t="shared" si="14"/>
        <v>4</v>
      </c>
      <c r="L237" s="8" t="str">
        <f ca="1" t="shared" si="15"/>
        <v/>
      </c>
    </row>
    <row r="238" ht="20.1" customHeight="1" spans="1:12">
      <c r="A238" s="22" t="str">
        <f ca="1" t="array" ref="A238">INDEX(G:G,SMALL(IF($K$12:$K$500=2,ROW($12:$500),4^8),ROW(G227)))&amp;""</f>
        <v/>
      </c>
      <c r="B238" s="70"/>
      <c r="C238" s="23" t="str">
        <f ca="1">IF(ISERROR(VLOOKUP(A238,'[1]Z07 一般公共预算财政拨款收入支出决算表(财决07表)'!$A$10:$T$500,4,FALSE)),"",VLOOKUP(A238,'[1]Z07 一般公共预算财政拨款收入支出决算表(财决07表)'!$A$10:$T$500,4,FALSE))</f>
        <v/>
      </c>
      <c r="D238" s="97" t="str">
        <f ca="1">IF(ISERROR(VLOOKUP(A238,'[1]Z07 一般公共预算财政拨款收入支出决算表(财决07表)'!$A$10:$T$500,11,FALSE)),"",VLOOKUP(A238,'[1]Z07 一般公共预算财政拨款收入支出决算表(财决07表)'!$A$10:$T$500,11,FALSE))</f>
        <v/>
      </c>
      <c r="E238" s="97" t="str">
        <f ca="1">IF(ISERROR(VLOOKUP(A238,'[1]Z07 一般公共预算财政拨款收入支出决算表(财决07表)'!$A$10:$T$500,12,FALSE)),"",VLOOKUP(A238,'[1]Z07 一般公共预算财政拨款收入支出决算表(财决07表)'!$A$10:$T$500,12,FALSE))</f>
        <v/>
      </c>
      <c r="F238" s="97" t="str">
        <f ca="1">IF(ISERROR(VLOOKUP(A238,'[1]Z07 一般公共预算财政拨款收入支出决算表(财决07表)'!$A$10:$T$500,15,FALSE)),"",VLOOKUP(A238,'[1]Z07 一般公共预算财政拨款收入支出决算表(财决07表)'!$A$10:$T$500,15,FALSE))</f>
        <v/>
      </c>
      <c r="G238" s="8">
        <f>'[1]Z07 一般公共预算财政拨款收入支出决算表(财决07表)'!A236</f>
        <v>0</v>
      </c>
      <c r="H238" s="95">
        <f>'[1]Z07 一般公共预算财政拨款收入支出决算表(财决07表)'!$K236</f>
        <v>0</v>
      </c>
      <c r="I238" s="8" t="str">
        <f t="shared" si="12"/>
        <v>2</v>
      </c>
      <c r="J238" s="8" t="str">
        <f t="shared" si="13"/>
        <v>2</v>
      </c>
      <c r="K238" s="8">
        <f t="shared" si="14"/>
        <v>4</v>
      </c>
      <c r="L238" s="8" t="str">
        <f ca="1" t="shared" si="15"/>
        <v/>
      </c>
    </row>
    <row r="239" ht="20.1" customHeight="1" spans="1:12">
      <c r="A239" s="22" t="str">
        <f ca="1" t="array" ref="A239">INDEX(G:G,SMALL(IF($K$12:$K$500=2,ROW($12:$500),4^8),ROW(G228)))&amp;""</f>
        <v/>
      </c>
      <c r="B239" s="70"/>
      <c r="C239" s="23" t="str">
        <f ca="1">IF(ISERROR(VLOOKUP(A239,'[1]Z07 一般公共预算财政拨款收入支出决算表(财决07表)'!$A$10:$T$500,4,FALSE)),"",VLOOKUP(A239,'[1]Z07 一般公共预算财政拨款收入支出决算表(财决07表)'!$A$10:$T$500,4,FALSE))</f>
        <v/>
      </c>
      <c r="D239" s="97" t="str">
        <f ca="1">IF(ISERROR(VLOOKUP(A239,'[1]Z07 一般公共预算财政拨款收入支出决算表(财决07表)'!$A$10:$T$500,11,FALSE)),"",VLOOKUP(A239,'[1]Z07 一般公共预算财政拨款收入支出决算表(财决07表)'!$A$10:$T$500,11,FALSE))</f>
        <v/>
      </c>
      <c r="E239" s="97" t="str">
        <f ca="1">IF(ISERROR(VLOOKUP(A239,'[1]Z07 一般公共预算财政拨款收入支出决算表(财决07表)'!$A$10:$T$500,12,FALSE)),"",VLOOKUP(A239,'[1]Z07 一般公共预算财政拨款收入支出决算表(财决07表)'!$A$10:$T$500,12,FALSE))</f>
        <v/>
      </c>
      <c r="F239" s="97" t="str">
        <f ca="1">IF(ISERROR(VLOOKUP(A239,'[1]Z07 一般公共预算财政拨款收入支出决算表(财决07表)'!$A$10:$T$500,15,FALSE)),"",VLOOKUP(A239,'[1]Z07 一般公共预算财政拨款收入支出决算表(财决07表)'!$A$10:$T$500,15,FALSE))</f>
        <v/>
      </c>
      <c r="G239" s="8">
        <f>'[1]Z07 一般公共预算财政拨款收入支出决算表(财决07表)'!A237</f>
        <v>0</v>
      </c>
      <c r="H239" s="95">
        <f>'[1]Z07 一般公共预算财政拨款收入支出决算表(财决07表)'!$K237</f>
        <v>0</v>
      </c>
      <c r="I239" s="8" t="str">
        <f t="shared" si="12"/>
        <v>2</v>
      </c>
      <c r="J239" s="8" t="str">
        <f t="shared" si="13"/>
        <v>2</v>
      </c>
      <c r="K239" s="8">
        <f t="shared" si="14"/>
        <v>4</v>
      </c>
      <c r="L239" s="8" t="str">
        <f ca="1" t="shared" si="15"/>
        <v/>
      </c>
    </row>
    <row r="240" ht="20.1" customHeight="1" spans="1:12">
      <c r="A240" s="22" t="str">
        <f ca="1" t="array" ref="A240">INDEX(G:G,SMALL(IF($K$12:$K$500=2,ROW($12:$500),4^8),ROW(G229)))&amp;""</f>
        <v/>
      </c>
      <c r="B240" s="70"/>
      <c r="C240" s="23" t="str">
        <f ca="1">IF(ISERROR(VLOOKUP(A240,'[1]Z07 一般公共预算财政拨款收入支出决算表(财决07表)'!$A$10:$T$500,4,FALSE)),"",VLOOKUP(A240,'[1]Z07 一般公共预算财政拨款收入支出决算表(财决07表)'!$A$10:$T$500,4,FALSE))</f>
        <v/>
      </c>
      <c r="D240" s="97" t="str">
        <f ca="1">IF(ISERROR(VLOOKUP(A240,'[1]Z07 一般公共预算财政拨款收入支出决算表(财决07表)'!$A$10:$T$500,11,FALSE)),"",VLOOKUP(A240,'[1]Z07 一般公共预算财政拨款收入支出决算表(财决07表)'!$A$10:$T$500,11,FALSE))</f>
        <v/>
      </c>
      <c r="E240" s="97" t="str">
        <f ca="1">IF(ISERROR(VLOOKUP(A240,'[1]Z07 一般公共预算财政拨款收入支出决算表(财决07表)'!$A$10:$T$500,12,FALSE)),"",VLOOKUP(A240,'[1]Z07 一般公共预算财政拨款收入支出决算表(财决07表)'!$A$10:$T$500,12,FALSE))</f>
        <v/>
      </c>
      <c r="F240" s="97" t="str">
        <f ca="1">IF(ISERROR(VLOOKUP(A240,'[1]Z07 一般公共预算财政拨款收入支出决算表(财决07表)'!$A$10:$T$500,15,FALSE)),"",VLOOKUP(A240,'[1]Z07 一般公共预算财政拨款收入支出决算表(财决07表)'!$A$10:$T$500,15,FALSE))</f>
        <v/>
      </c>
      <c r="G240" s="8">
        <f>'[1]Z07 一般公共预算财政拨款收入支出决算表(财决07表)'!A238</f>
        <v>0</v>
      </c>
      <c r="H240" s="95">
        <f>'[1]Z07 一般公共预算财政拨款收入支出决算表(财决07表)'!$K238</f>
        <v>0</v>
      </c>
      <c r="I240" s="8" t="str">
        <f t="shared" si="12"/>
        <v>2</v>
      </c>
      <c r="J240" s="8" t="str">
        <f t="shared" si="13"/>
        <v>2</v>
      </c>
      <c r="K240" s="8">
        <f t="shared" si="14"/>
        <v>4</v>
      </c>
      <c r="L240" s="8" t="str">
        <f ca="1" t="shared" si="15"/>
        <v/>
      </c>
    </row>
    <row r="241" ht="20.1" customHeight="1" spans="1:12">
      <c r="A241" s="22" t="str">
        <f ca="1" t="array" ref="A241">INDEX(G:G,SMALL(IF($K$12:$K$500=2,ROW($12:$500),4^8),ROW(G230)))&amp;""</f>
        <v/>
      </c>
      <c r="B241" s="70"/>
      <c r="C241" s="23" t="str">
        <f ca="1">IF(ISERROR(VLOOKUP(A241,'[1]Z07 一般公共预算财政拨款收入支出决算表(财决07表)'!$A$10:$T$500,4,FALSE)),"",VLOOKUP(A241,'[1]Z07 一般公共预算财政拨款收入支出决算表(财决07表)'!$A$10:$T$500,4,FALSE))</f>
        <v/>
      </c>
      <c r="D241" s="97" t="str">
        <f ca="1">IF(ISERROR(VLOOKUP(A241,'[1]Z07 一般公共预算财政拨款收入支出决算表(财决07表)'!$A$10:$T$500,11,FALSE)),"",VLOOKUP(A241,'[1]Z07 一般公共预算财政拨款收入支出决算表(财决07表)'!$A$10:$T$500,11,FALSE))</f>
        <v/>
      </c>
      <c r="E241" s="97" t="str">
        <f ca="1">IF(ISERROR(VLOOKUP(A241,'[1]Z07 一般公共预算财政拨款收入支出决算表(财决07表)'!$A$10:$T$500,12,FALSE)),"",VLOOKUP(A241,'[1]Z07 一般公共预算财政拨款收入支出决算表(财决07表)'!$A$10:$T$500,12,FALSE))</f>
        <v/>
      </c>
      <c r="F241" s="97" t="str">
        <f ca="1">IF(ISERROR(VLOOKUP(A241,'[1]Z07 一般公共预算财政拨款收入支出决算表(财决07表)'!$A$10:$T$500,15,FALSE)),"",VLOOKUP(A241,'[1]Z07 一般公共预算财政拨款收入支出决算表(财决07表)'!$A$10:$T$500,15,FALSE))</f>
        <v/>
      </c>
      <c r="G241" s="8">
        <f>'[1]Z07 一般公共预算财政拨款收入支出决算表(财决07表)'!A239</f>
        <v>0</v>
      </c>
      <c r="H241" s="95">
        <f>'[1]Z07 一般公共预算财政拨款收入支出决算表(财决07表)'!$K239</f>
        <v>0</v>
      </c>
      <c r="I241" s="8" t="str">
        <f t="shared" si="12"/>
        <v>2</v>
      </c>
      <c r="J241" s="8" t="str">
        <f t="shared" si="13"/>
        <v>2</v>
      </c>
      <c r="K241" s="8">
        <f t="shared" si="14"/>
        <v>4</v>
      </c>
      <c r="L241" s="8" t="str">
        <f ca="1" t="shared" si="15"/>
        <v/>
      </c>
    </row>
    <row r="242" ht="20.1" customHeight="1" spans="1:12">
      <c r="A242" s="22" t="str">
        <f ca="1" t="array" ref="A242">INDEX(G:G,SMALL(IF($K$12:$K$500=2,ROW($12:$500),4^8),ROW(G231)))&amp;""</f>
        <v/>
      </c>
      <c r="B242" s="70"/>
      <c r="C242" s="23" t="str">
        <f ca="1">IF(ISERROR(VLOOKUP(A242,'[1]Z07 一般公共预算财政拨款收入支出决算表(财决07表)'!$A$10:$T$500,4,FALSE)),"",VLOOKUP(A242,'[1]Z07 一般公共预算财政拨款收入支出决算表(财决07表)'!$A$10:$T$500,4,FALSE))</f>
        <v/>
      </c>
      <c r="D242" s="97" t="str">
        <f ca="1">IF(ISERROR(VLOOKUP(A242,'[1]Z07 一般公共预算财政拨款收入支出决算表(财决07表)'!$A$10:$T$500,11,FALSE)),"",VLOOKUP(A242,'[1]Z07 一般公共预算财政拨款收入支出决算表(财决07表)'!$A$10:$T$500,11,FALSE))</f>
        <v/>
      </c>
      <c r="E242" s="97" t="str">
        <f ca="1">IF(ISERROR(VLOOKUP(A242,'[1]Z07 一般公共预算财政拨款收入支出决算表(财决07表)'!$A$10:$T$500,12,FALSE)),"",VLOOKUP(A242,'[1]Z07 一般公共预算财政拨款收入支出决算表(财决07表)'!$A$10:$T$500,12,FALSE))</f>
        <v/>
      </c>
      <c r="F242" s="97" t="str">
        <f ca="1">IF(ISERROR(VLOOKUP(A242,'[1]Z07 一般公共预算财政拨款收入支出决算表(财决07表)'!$A$10:$T$500,15,FALSE)),"",VLOOKUP(A242,'[1]Z07 一般公共预算财政拨款收入支出决算表(财决07表)'!$A$10:$T$500,15,FALSE))</f>
        <v/>
      </c>
      <c r="G242" s="8">
        <f>'[1]Z07 一般公共预算财政拨款收入支出决算表(财决07表)'!A240</f>
        <v>0</v>
      </c>
      <c r="H242" s="95">
        <f>'[1]Z07 一般公共预算财政拨款收入支出决算表(财决07表)'!$K240</f>
        <v>0</v>
      </c>
      <c r="I242" s="8" t="str">
        <f t="shared" si="12"/>
        <v>2</v>
      </c>
      <c r="J242" s="8" t="str">
        <f t="shared" si="13"/>
        <v>2</v>
      </c>
      <c r="K242" s="8">
        <f t="shared" si="14"/>
        <v>4</v>
      </c>
      <c r="L242" s="8" t="str">
        <f ca="1" t="shared" si="15"/>
        <v/>
      </c>
    </row>
    <row r="243" ht="20.1" customHeight="1" spans="1:12">
      <c r="A243" s="22" t="str">
        <f ca="1" t="array" ref="A243">INDEX(G:G,SMALL(IF($K$12:$K$500=2,ROW($12:$500),4^8),ROW(G232)))&amp;""</f>
        <v/>
      </c>
      <c r="B243" s="70"/>
      <c r="C243" s="23" t="str">
        <f ca="1">IF(ISERROR(VLOOKUP(A243,'[1]Z07 一般公共预算财政拨款收入支出决算表(财决07表)'!$A$10:$T$500,4,FALSE)),"",VLOOKUP(A243,'[1]Z07 一般公共预算财政拨款收入支出决算表(财决07表)'!$A$10:$T$500,4,FALSE))</f>
        <v/>
      </c>
      <c r="D243" s="97" t="str">
        <f ca="1">IF(ISERROR(VLOOKUP(A243,'[1]Z07 一般公共预算财政拨款收入支出决算表(财决07表)'!$A$10:$T$500,11,FALSE)),"",VLOOKUP(A243,'[1]Z07 一般公共预算财政拨款收入支出决算表(财决07表)'!$A$10:$T$500,11,FALSE))</f>
        <v/>
      </c>
      <c r="E243" s="97" t="str">
        <f ca="1">IF(ISERROR(VLOOKUP(A243,'[1]Z07 一般公共预算财政拨款收入支出决算表(财决07表)'!$A$10:$T$500,12,FALSE)),"",VLOOKUP(A243,'[1]Z07 一般公共预算财政拨款收入支出决算表(财决07表)'!$A$10:$T$500,12,FALSE))</f>
        <v/>
      </c>
      <c r="F243" s="97" t="str">
        <f ca="1">IF(ISERROR(VLOOKUP(A243,'[1]Z07 一般公共预算财政拨款收入支出决算表(财决07表)'!$A$10:$T$500,15,FALSE)),"",VLOOKUP(A243,'[1]Z07 一般公共预算财政拨款收入支出决算表(财决07表)'!$A$10:$T$500,15,FALSE))</f>
        <v/>
      </c>
      <c r="G243" s="8">
        <f>'[1]Z07 一般公共预算财政拨款收入支出决算表(财决07表)'!A241</f>
        <v>0</v>
      </c>
      <c r="H243" s="95">
        <f>'[1]Z07 一般公共预算财政拨款收入支出决算表(财决07表)'!$K241</f>
        <v>0</v>
      </c>
      <c r="I243" s="8" t="str">
        <f t="shared" si="12"/>
        <v>2</v>
      </c>
      <c r="J243" s="8" t="str">
        <f t="shared" si="13"/>
        <v>2</v>
      </c>
      <c r="K243" s="8">
        <f t="shared" si="14"/>
        <v>4</v>
      </c>
      <c r="L243" s="8" t="str">
        <f ca="1" t="shared" si="15"/>
        <v/>
      </c>
    </row>
    <row r="244" ht="20.1" customHeight="1" spans="1:12">
      <c r="A244" s="22" t="str">
        <f ca="1" t="array" ref="A244">INDEX(G:G,SMALL(IF($K$12:$K$500=2,ROW($12:$500),4^8),ROW(G233)))&amp;""</f>
        <v/>
      </c>
      <c r="B244" s="70"/>
      <c r="C244" s="23" t="str">
        <f ca="1">IF(ISERROR(VLOOKUP(A244,'[1]Z07 一般公共预算财政拨款收入支出决算表(财决07表)'!$A$10:$T$500,4,FALSE)),"",VLOOKUP(A244,'[1]Z07 一般公共预算财政拨款收入支出决算表(财决07表)'!$A$10:$T$500,4,FALSE))</f>
        <v/>
      </c>
      <c r="D244" s="97" t="str">
        <f ca="1">IF(ISERROR(VLOOKUP(A244,'[1]Z07 一般公共预算财政拨款收入支出决算表(财决07表)'!$A$10:$T$500,11,FALSE)),"",VLOOKUP(A244,'[1]Z07 一般公共预算财政拨款收入支出决算表(财决07表)'!$A$10:$T$500,11,FALSE))</f>
        <v/>
      </c>
      <c r="E244" s="97" t="str">
        <f ca="1">IF(ISERROR(VLOOKUP(A244,'[1]Z07 一般公共预算财政拨款收入支出决算表(财决07表)'!$A$10:$T$500,12,FALSE)),"",VLOOKUP(A244,'[1]Z07 一般公共预算财政拨款收入支出决算表(财决07表)'!$A$10:$T$500,12,FALSE))</f>
        <v/>
      </c>
      <c r="F244" s="97" t="str">
        <f ca="1">IF(ISERROR(VLOOKUP(A244,'[1]Z07 一般公共预算财政拨款收入支出决算表(财决07表)'!$A$10:$T$500,15,FALSE)),"",VLOOKUP(A244,'[1]Z07 一般公共预算财政拨款收入支出决算表(财决07表)'!$A$10:$T$500,15,FALSE))</f>
        <v/>
      </c>
      <c r="G244" s="8">
        <f>'[1]Z07 一般公共预算财政拨款收入支出决算表(财决07表)'!A242</f>
        <v>0</v>
      </c>
      <c r="H244" s="95">
        <f>'[1]Z07 一般公共预算财政拨款收入支出决算表(财决07表)'!$K242</f>
        <v>0</v>
      </c>
      <c r="I244" s="8" t="str">
        <f t="shared" si="12"/>
        <v>2</v>
      </c>
      <c r="J244" s="8" t="str">
        <f t="shared" si="13"/>
        <v>2</v>
      </c>
      <c r="K244" s="8">
        <f t="shared" si="14"/>
        <v>4</v>
      </c>
      <c r="L244" s="8" t="str">
        <f ca="1" t="shared" si="15"/>
        <v/>
      </c>
    </row>
    <row r="245" ht="20.1" customHeight="1" spans="1:12">
      <c r="A245" s="22" t="str">
        <f ca="1" t="array" ref="A245">INDEX(G:G,SMALL(IF($K$12:$K$500=2,ROW($12:$500),4^8),ROW(G234)))&amp;""</f>
        <v/>
      </c>
      <c r="B245" s="70"/>
      <c r="C245" s="23" t="str">
        <f ca="1">IF(ISERROR(VLOOKUP(A245,'[1]Z07 一般公共预算财政拨款收入支出决算表(财决07表)'!$A$10:$T$500,4,FALSE)),"",VLOOKUP(A245,'[1]Z07 一般公共预算财政拨款收入支出决算表(财决07表)'!$A$10:$T$500,4,FALSE))</f>
        <v/>
      </c>
      <c r="D245" s="97" t="str">
        <f ca="1">IF(ISERROR(VLOOKUP(A245,'[1]Z07 一般公共预算财政拨款收入支出决算表(财决07表)'!$A$10:$T$500,11,FALSE)),"",VLOOKUP(A245,'[1]Z07 一般公共预算财政拨款收入支出决算表(财决07表)'!$A$10:$T$500,11,FALSE))</f>
        <v/>
      </c>
      <c r="E245" s="97" t="str">
        <f ca="1">IF(ISERROR(VLOOKUP(A245,'[1]Z07 一般公共预算财政拨款收入支出决算表(财决07表)'!$A$10:$T$500,12,FALSE)),"",VLOOKUP(A245,'[1]Z07 一般公共预算财政拨款收入支出决算表(财决07表)'!$A$10:$T$500,12,FALSE))</f>
        <v/>
      </c>
      <c r="F245" s="97" t="str">
        <f ca="1">IF(ISERROR(VLOOKUP(A245,'[1]Z07 一般公共预算财政拨款收入支出决算表(财决07表)'!$A$10:$T$500,15,FALSE)),"",VLOOKUP(A245,'[1]Z07 一般公共预算财政拨款收入支出决算表(财决07表)'!$A$10:$T$500,15,FALSE))</f>
        <v/>
      </c>
      <c r="G245" s="8">
        <f>'[1]Z07 一般公共预算财政拨款收入支出决算表(财决07表)'!A243</f>
        <v>0</v>
      </c>
      <c r="H245" s="95">
        <f>'[1]Z07 一般公共预算财政拨款收入支出决算表(财决07表)'!$K243</f>
        <v>0</v>
      </c>
      <c r="I245" s="8" t="str">
        <f t="shared" si="12"/>
        <v>2</v>
      </c>
      <c r="J245" s="8" t="str">
        <f t="shared" si="13"/>
        <v>2</v>
      </c>
      <c r="K245" s="8">
        <f t="shared" si="14"/>
        <v>4</v>
      </c>
      <c r="L245" s="8" t="str">
        <f ca="1" t="shared" si="15"/>
        <v/>
      </c>
    </row>
    <row r="246" ht="20.1" customHeight="1" spans="1:12">
      <c r="A246" s="22" t="str">
        <f ca="1" t="array" ref="A246">INDEX(G:G,SMALL(IF($K$12:$K$500=2,ROW($12:$500),4^8),ROW(G235)))&amp;""</f>
        <v/>
      </c>
      <c r="B246" s="70"/>
      <c r="C246" s="23" t="str">
        <f ca="1">IF(ISERROR(VLOOKUP(A246,'[1]Z07 一般公共预算财政拨款收入支出决算表(财决07表)'!$A$10:$T$500,4,FALSE)),"",VLOOKUP(A246,'[1]Z07 一般公共预算财政拨款收入支出决算表(财决07表)'!$A$10:$T$500,4,FALSE))</f>
        <v/>
      </c>
      <c r="D246" s="97" t="str">
        <f ca="1">IF(ISERROR(VLOOKUP(A246,'[1]Z07 一般公共预算财政拨款收入支出决算表(财决07表)'!$A$10:$T$500,11,FALSE)),"",VLOOKUP(A246,'[1]Z07 一般公共预算财政拨款收入支出决算表(财决07表)'!$A$10:$T$500,11,FALSE))</f>
        <v/>
      </c>
      <c r="E246" s="97" t="str">
        <f ca="1">IF(ISERROR(VLOOKUP(A246,'[1]Z07 一般公共预算财政拨款收入支出决算表(财决07表)'!$A$10:$T$500,12,FALSE)),"",VLOOKUP(A246,'[1]Z07 一般公共预算财政拨款收入支出决算表(财决07表)'!$A$10:$T$500,12,FALSE))</f>
        <v/>
      </c>
      <c r="F246" s="97" t="str">
        <f ca="1">IF(ISERROR(VLOOKUP(A246,'[1]Z07 一般公共预算财政拨款收入支出决算表(财决07表)'!$A$10:$T$500,15,FALSE)),"",VLOOKUP(A246,'[1]Z07 一般公共预算财政拨款收入支出决算表(财决07表)'!$A$10:$T$500,15,FALSE))</f>
        <v/>
      </c>
      <c r="G246" s="8">
        <f>'[1]Z07 一般公共预算财政拨款收入支出决算表(财决07表)'!A244</f>
        <v>0</v>
      </c>
      <c r="H246" s="95">
        <f>'[1]Z07 一般公共预算财政拨款收入支出决算表(财决07表)'!$K244</f>
        <v>0</v>
      </c>
      <c r="I246" s="8" t="str">
        <f t="shared" si="12"/>
        <v>2</v>
      </c>
      <c r="J246" s="8" t="str">
        <f t="shared" si="13"/>
        <v>2</v>
      </c>
      <c r="K246" s="8">
        <f t="shared" si="14"/>
        <v>4</v>
      </c>
      <c r="L246" s="8" t="str">
        <f ca="1" t="shared" si="15"/>
        <v/>
      </c>
    </row>
    <row r="247" ht="20.1" customHeight="1" spans="1:12">
      <c r="A247" s="22" t="str">
        <f ca="1" t="array" ref="A247">INDEX(G:G,SMALL(IF($K$12:$K$500=2,ROW($12:$500),4^8),ROW(G236)))&amp;""</f>
        <v/>
      </c>
      <c r="B247" s="70"/>
      <c r="C247" s="23" t="str">
        <f ca="1">IF(ISERROR(VLOOKUP(A247,'[1]Z07 一般公共预算财政拨款收入支出决算表(财决07表)'!$A$10:$T$500,4,FALSE)),"",VLOOKUP(A247,'[1]Z07 一般公共预算财政拨款收入支出决算表(财决07表)'!$A$10:$T$500,4,FALSE))</f>
        <v/>
      </c>
      <c r="D247" s="97" t="str">
        <f ca="1">IF(ISERROR(VLOOKUP(A247,'[1]Z07 一般公共预算财政拨款收入支出决算表(财决07表)'!$A$10:$T$500,11,FALSE)),"",VLOOKUP(A247,'[1]Z07 一般公共预算财政拨款收入支出决算表(财决07表)'!$A$10:$T$500,11,FALSE))</f>
        <v/>
      </c>
      <c r="E247" s="97" t="str">
        <f ca="1">IF(ISERROR(VLOOKUP(A247,'[1]Z07 一般公共预算财政拨款收入支出决算表(财决07表)'!$A$10:$T$500,12,FALSE)),"",VLOOKUP(A247,'[1]Z07 一般公共预算财政拨款收入支出决算表(财决07表)'!$A$10:$T$500,12,FALSE))</f>
        <v/>
      </c>
      <c r="F247" s="97" t="str">
        <f ca="1">IF(ISERROR(VLOOKUP(A247,'[1]Z07 一般公共预算财政拨款收入支出决算表(财决07表)'!$A$10:$T$500,15,FALSE)),"",VLOOKUP(A247,'[1]Z07 一般公共预算财政拨款收入支出决算表(财决07表)'!$A$10:$T$500,15,FALSE))</f>
        <v/>
      </c>
      <c r="G247" s="8">
        <f>'[1]Z07 一般公共预算财政拨款收入支出决算表(财决07表)'!A245</f>
        <v>0</v>
      </c>
      <c r="H247" s="95">
        <f>'[1]Z07 一般公共预算财政拨款收入支出决算表(财决07表)'!$K245</f>
        <v>0</v>
      </c>
      <c r="I247" s="8" t="str">
        <f t="shared" si="12"/>
        <v>2</v>
      </c>
      <c r="J247" s="8" t="str">
        <f t="shared" si="13"/>
        <v>2</v>
      </c>
      <c r="K247" s="8">
        <f t="shared" si="14"/>
        <v>4</v>
      </c>
      <c r="L247" s="8" t="str">
        <f ca="1" t="shared" si="15"/>
        <v/>
      </c>
    </row>
    <row r="248" ht="20.1" customHeight="1" spans="1:12">
      <c r="A248" s="22" t="str">
        <f ca="1" t="array" ref="A248">INDEX(G:G,SMALL(IF($K$12:$K$500=2,ROW($12:$500),4^8),ROW(G237)))&amp;""</f>
        <v/>
      </c>
      <c r="B248" s="70"/>
      <c r="C248" s="23" t="str">
        <f ca="1">IF(ISERROR(VLOOKUP(A248,'[1]Z07 一般公共预算财政拨款收入支出决算表(财决07表)'!$A$10:$T$500,4,FALSE)),"",VLOOKUP(A248,'[1]Z07 一般公共预算财政拨款收入支出决算表(财决07表)'!$A$10:$T$500,4,FALSE))</f>
        <v/>
      </c>
      <c r="D248" s="97" t="str">
        <f ca="1">IF(ISERROR(VLOOKUP(A248,'[1]Z07 一般公共预算财政拨款收入支出决算表(财决07表)'!$A$10:$T$500,11,FALSE)),"",VLOOKUP(A248,'[1]Z07 一般公共预算财政拨款收入支出决算表(财决07表)'!$A$10:$T$500,11,FALSE))</f>
        <v/>
      </c>
      <c r="E248" s="97" t="str">
        <f ca="1">IF(ISERROR(VLOOKUP(A248,'[1]Z07 一般公共预算财政拨款收入支出决算表(财决07表)'!$A$10:$T$500,12,FALSE)),"",VLOOKUP(A248,'[1]Z07 一般公共预算财政拨款收入支出决算表(财决07表)'!$A$10:$T$500,12,FALSE))</f>
        <v/>
      </c>
      <c r="F248" s="97" t="str">
        <f ca="1">IF(ISERROR(VLOOKUP(A248,'[1]Z07 一般公共预算财政拨款收入支出决算表(财决07表)'!$A$10:$T$500,15,FALSE)),"",VLOOKUP(A248,'[1]Z07 一般公共预算财政拨款收入支出决算表(财决07表)'!$A$10:$T$500,15,FALSE))</f>
        <v/>
      </c>
      <c r="G248" s="8">
        <f>'[1]Z07 一般公共预算财政拨款收入支出决算表(财决07表)'!A246</f>
        <v>0</v>
      </c>
      <c r="H248" s="95">
        <f>'[1]Z07 一般公共预算财政拨款收入支出决算表(财决07表)'!$K246</f>
        <v>0</v>
      </c>
      <c r="I248" s="8" t="str">
        <f t="shared" si="12"/>
        <v>2</v>
      </c>
      <c r="J248" s="8" t="str">
        <f t="shared" si="13"/>
        <v>2</v>
      </c>
      <c r="K248" s="8">
        <f t="shared" si="14"/>
        <v>4</v>
      </c>
      <c r="L248" s="8" t="str">
        <f ca="1" t="shared" si="15"/>
        <v/>
      </c>
    </row>
    <row r="249" ht="20.1" customHeight="1" spans="1:12">
      <c r="A249" s="22" t="str">
        <f ca="1" t="array" ref="A249">INDEX(G:G,SMALL(IF($K$12:$K$500=2,ROW($12:$500),4^8),ROW(G238)))&amp;""</f>
        <v/>
      </c>
      <c r="B249" s="70"/>
      <c r="C249" s="23" t="str">
        <f ca="1">IF(ISERROR(VLOOKUP(A249,'[1]Z07 一般公共预算财政拨款收入支出决算表(财决07表)'!$A$10:$T$500,4,FALSE)),"",VLOOKUP(A249,'[1]Z07 一般公共预算财政拨款收入支出决算表(财决07表)'!$A$10:$T$500,4,FALSE))</f>
        <v/>
      </c>
      <c r="D249" s="97" t="str">
        <f ca="1">IF(ISERROR(VLOOKUP(A249,'[1]Z07 一般公共预算财政拨款收入支出决算表(财决07表)'!$A$10:$T$500,11,FALSE)),"",VLOOKUP(A249,'[1]Z07 一般公共预算财政拨款收入支出决算表(财决07表)'!$A$10:$T$500,11,FALSE))</f>
        <v/>
      </c>
      <c r="E249" s="97" t="str">
        <f ca="1">IF(ISERROR(VLOOKUP(A249,'[1]Z07 一般公共预算财政拨款收入支出决算表(财决07表)'!$A$10:$T$500,12,FALSE)),"",VLOOKUP(A249,'[1]Z07 一般公共预算财政拨款收入支出决算表(财决07表)'!$A$10:$T$500,12,FALSE))</f>
        <v/>
      </c>
      <c r="F249" s="97" t="str">
        <f ca="1">IF(ISERROR(VLOOKUP(A249,'[1]Z07 一般公共预算财政拨款收入支出决算表(财决07表)'!$A$10:$T$500,15,FALSE)),"",VLOOKUP(A249,'[1]Z07 一般公共预算财政拨款收入支出决算表(财决07表)'!$A$10:$T$500,15,FALSE))</f>
        <v/>
      </c>
      <c r="G249" s="8">
        <f>'[1]Z07 一般公共预算财政拨款收入支出决算表(财决07表)'!A247</f>
        <v>0</v>
      </c>
      <c r="H249" s="95">
        <f>'[1]Z07 一般公共预算财政拨款收入支出决算表(财决07表)'!$K247</f>
        <v>0</v>
      </c>
      <c r="I249" s="8" t="str">
        <f t="shared" si="12"/>
        <v>2</v>
      </c>
      <c r="J249" s="8" t="str">
        <f t="shared" si="13"/>
        <v>2</v>
      </c>
      <c r="K249" s="8">
        <f t="shared" si="14"/>
        <v>4</v>
      </c>
      <c r="L249" s="8" t="str">
        <f ca="1" t="shared" si="15"/>
        <v/>
      </c>
    </row>
    <row r="250" ht="20.1" customHeight="1" spans="1:12">
      <c r="A250" s="22" t="str">
        <f ca="1" t="array" ref="A250">INDEX(G:G,SMALL(IF($K$12:$K$500=2,ROW($12:$500),4^8),ROW(G239)))&amp;""</f>
        <v/>
      </c>
      <c r="B250" s="70"/>
      <c r="C250" s="23" t="str">
        <f ca="1">IF(ISERROR(VLOOKUP(A250,'[1]Z07 一般公共预算财政拨款收入支出决算表(财决07表)'!$A$10:$T$500,4,FALSE)),"",VLOOKUP(A250,'[1]Z07 一般公共预算财政拨款收入支出决算表(财决07表)'!$A$10:$T$500,4,FALSE))</f>
        <v/>
      </c>
      <c r="D250" s="97" t="str">
        <f ca="1">IF(ISERROR(VLOOKUP(A250,'[1]Z07 一般公共预算财政拨款收入支出决算表(财决07表)'!$A$10:$T$500,11,FALSE)),"",VLOOKUP(A250,'[1]Z07 一般公共预算财政拨款收入支出决算表(财决07表)'!$A$10:$T$500,11,FALSE))</f>
        <v/>
      </c>
      <c r="E250" s="97" t="str">
        <f ca="1">IF(ISERROR(VLOOKUP(A250,'[1]Z07 一般公共预算财政拨款收入支出决算表(财决07表)'!$A$10:$T$500,12,FALSE)),"",VLOOKUP(A250,'[1]Z07 一般公共预算财政拨款收入支出决算表(财决07表)'!$A$10:$T$500,12,FALSE))</f>
        <v/>
      </c>
      <c r="F250" s="97" t="str">
        <f ca="1">IF(ISERROR(VLOOKUP(A250,'[1]Z07 一般公共预算财政拨款收入支出决算表(财决07表)'!$A$10:$T$500,15,FALSE)),"",VLOOKUP(A250,'[1]Z07 一般公共预算财政拨款收入支出决算表(财决07表)'!$A$10:$T$500,15,FALSE))</f>
        <v/>
      </c>
      <c r="G250" s="8">
        <f>'[1]Z07 一般公共预算财政拨款收入支出决算表(财决07表)'!A248</f>
        <v>0</v>
      </c>
      <c r="H250" s="95">
        <f>'[1]Z07 一般公共预算财政拨款收入支出决算表(财决07表)'!$K248</f>
        <v>0</v>
      </c>
      <c r="I250" s="8" t="str">
        <f t="shared" si="12"/>
        <v>2</v>
      </c>
      <c r="J250" s="8" t="str">
        <f t="shared" si="13"/>
        <v>2</v>
      </c>
      <c r="K250" s="8">
        <f t="shared" si="14"/>
        <v>4</v>
      </c>
      <c r="L250" s="8" t="str">
        <f ca="1" t="shared" si="15"/>
        <v/>
      </c>
    </row>
    <row r="251" ht="20.1" customHeight="1" spans="1:12">
      <c r="A251" s="22" t="str">
        <f ca="1" t="array" ref="A251">INDEX(G:G,SMALL(IF($K$12:$K$500=2,ROW($12:$500),4^8),ROW(G240)))&amp;""</f>
        <v/>
      </c>
      <c r="B251" s="70"/>
      <c r="C251" s="23" t="str">
        <f ca="1">IF(ISERROR(VLOOKUP(A251,'[1]Z07 一般公共预算财政拨款收入支出决算表(财决07表)'!$A$10:$T$500,4,FALSE)),"",VLOOKUP(A251,'[1]Z07 一般公共预算财政拨款收入支出决算表(财决07表)'!$A$10:$T$500,4,FALSE))</f>
        <v/>
      </c>
      <c r="D251" s="97" t="str">
        <f ca="1">IF(ISERROR(VLOOKUP(A251,'[1]Z07 一般公共预算财政拨款收入支出决算表(财决07表)'!$A$10:$T$500,11,FALSE)),"",VLOOKUP(A251,'[1]Z07 一般公共预算财政拨款收入支出决算表(财决07表)'!$A$10:$T$500,11,FALSE))</f>
        <v/>
      </c>
      <c r="E251" s="97" t="str">
        <f ca="1">IF(ISERROR(VLOOKUP(A251,'[1]Z07 一般公共预算财政拨款收入支出决算表(财决07表)'!$A$10:$T$500,12,FALSE)),"",VLOOKUP(A251,'[1]Z07 一般公共预算财政拨款收入支出决算表(财决07表)'!$A$10:$T$500,12,FALSE))</f>
        <v/>
      </c>
      <c r="F251" s="97" t="str">
        <f ca="1">IF(ISERROR(VLOOKUP(A251,'[1]Z07 一般公共预算财政拨款收入支出决算表(财决07表)'!$A$10:$T$500,15,FALSE)),"",VLOOKUP(A251,'[1]Z07 一般公共预算财政拨款收入支出决算表(财决07表)'!$A$10:$T$500,15,FALSE))</f>
        <v/>
      </c>
      <c r="G251" s="8">
        <f>'[1]Z07 一般公共预算财政拨款收入支出决算表(财决07表)'!A249</f>
        <v>0</v>
      </c>
      <c r="H251" s="95">
        <f>'[1]Z07 一般公共预算财政拨款收入支出决算表(财决07表)'!$K249</f>
        <v>0</v>
      </c>
      <c r="I251" s="8" t="str">
        <f t="shared" si="12"/>
        <v>2</v>
      </c>
      <c r="J251" s="8" t="str">
        <f t="shared" si="13"/>
        <v>2</v>
      </c>
      <c r="K251" s="8">
        <f t="shared" si="14"/>
        <v>4</v>
      </c>
      <c r="L251" s="8" t="str">
        <f ca="1" t="shared" si="15"/>
        <v/>
      </c>
    </row>
    <row r="252" ht="20.1" customHeight="1" spans="1:12">
      <c r="A252" s="22" t="str">
        <f ca="1" t="array" ref="A252">INDEX(G:G,SMALL(IF($K$12:$K$500=2,ROW($12:$500),4^8),ROW(G241)))&amp;""</f>
        <v/>
      </c>
      <c r="B252" s="70"/>
      <c r="C252" s="23" t="str">
        <f ca="1">IF(ISERROR(VLOOKUP(A252,'[1]Z07 一般公共预算财政拨款收入支出决算表(财决07表)'!$A$10:$T$500,4,FALSE)),"",VLOOKUP(A252,'[1]Z07 一般公共预算财政拨款收入支出决算表(财决07表)'!$A$10:$T$500,4,FALSE))</f>
        <v/>
      </c>
      <c r="D252" s="97" t="str">
        <f ca="1">IF(ISERROR(VLOOKUP(A252,'[1]Z07 一般公共预算财政拨款收入支出决算表(财决07表)'!$A$10:$T$500,11,FALSE)),"",VLOOKUP(A252,'[1]Z07 一般公共预算财政拨款收入支出决算表(财决07表)'!$A$10:$T$500,11,FALSE))</f>
        <v/>
      </c>
      <c r="E252" s="97" t="str">
        <f ca="1">IF(ISERROR(VLOOKUP(A252,'[1]Z07 一般公共预算财政拨款收入支出决算表(财决07表)'!$A$10:$T$500,12,FALSE)),"",VLOOKUP(A252,'[1]Z07 一般公共预算财政拨款收入支出决算表(财决07表)'!$A$10:$T$500,12,FALSE))</f>
        <v/>
      </c>
      <c r="F252" s="97" t="str">
        <f ca="1">IF(ISERROR(VLOOKUP(A252,'[1]Z07 一般公共预算财政拨款收入支出决算表(财决07表)'!$A$10:$T$500,15,FALSE)),"",VLOOKUP(A252,'[1]Z07 一般公共预算财政拨款收入支出决算表(财决07表)'!$A$10:$T$500,15,FALSE))</f>
        <v/>
      </c>
      <c r="G252" s="8">
        <f>'[1]Z07 一般公共预算财政拨款收入支出决算表(财决07表)'!A250</f>
        <v>0</v>
      </c>
      <c r="H252" s="95">
        <f>'[1]Z07 一般公共预算财政拨款收入支出决算表(财决07表)'!$K250</f>
        <v>0</v>
      </c>
      <c r="I252" s="8" t="str">
        <f t="shared" si="12"/>
        <v>2</v>
      </c>
      <c r="J252" s="8" t="str">
        <f t="shared" si="13"/>
        <v>2</v>
      </c>
      <c r="K252" s="8">
        <f t="shared" si="14"/>
        <v>4</v>
      </c>
      <c r="L252" s="8" t="str">
        <f ca="1" t="shared" si="15"/>
        <v/>
      </c>
    </row>
    <row r="253" ht="20.1" customHeight="1" spans="1:12">
      <c r="A253" s="22" t="str">
        <f ca="1" t="array" ref="A253">INDEX(G:G,SMALL(IF($K$12:$K$500=2,ROW($12:$500),4^8),ROW(G242)))&amp;""</f>
        <v/>
      </c>
      <c r="B253" s="70"/>
      <c r="C253" s="23" t="str">
        <f ca="1">IF(ISERROR(VLOOKUP(A253,'[1]Z07 一般公共预算财政拨款收入支出决算表(财决07表)'!$A$10:$T$500,4,FALSE)),"",VLOOKUP(A253,'[1]Z07 一般公共预算财政拨款收入支出决算表(财决07表)'!$A$10:$T$500,4,FALSE))</f>
        <v/>
      </c>
      <c r="D253" s="97" t="str">
        <f ca="1">IF(ISERROR(VLOOKUP(A253,'[1]Z07 一般公共预算财政拨款收入支出决算表(财决07表)'!$A$10:$T$500,11,FALSE)),"",VLOOKUP(A253,'[1]Z07 一般公共预算财政拨款收入支出决算表(财决07表)'!$A$10:$T$500,11,FALSE))</f>
        <v/>
      </c>
      <c r="E253" s="97" t="str">
        <f ca="1">IF(ISERROR(VLOOKUP(A253,'[1]Z07 一般公共预算财政拨款收入支出决算表(财决07表)'!$A$10:$T$500,12,FALSE)),"",VLOOKUP(A253,'[1]Z07 一般公共预算财政拨款收入支出决算表(财决07表)'!$A$10:$T$500,12,FALSE))</f>
        <v/>
      </c>
      <c r="F253" s="97" t="str">
        <f ca="1">IF(ISERROR(VLOOKUP(A253,'[1]Z07 一般公共预算财政拨款收入支出决算表(财决07表)'!$A$10:$T$500,15,FALSE)),"",VLOOKUP(A253,'[1]Z07 一般公共预算财政拨款收入支出决算表(财决07表)'!$A$10:$T$500,15,FALSE))</f>
        <v/>
      </c>
      <c r="G253" s="8">
        <f>'[1]Z07 一般公共预算财政拨款收入支出决算表(财决07表)'!A251</f>
        <v>0</v>
      </c>
      <c r="H253" s="95">
        <f>'[1]Z07 一般公共预算财政拨款收入支出决算表(财决07表)'!$K251</f>
        <v>0</v>
      </c>
      <c r="I253" s="8" t="str">
        <f t="shared" si="12"/>
        <v>2</v>
      </c>
      <c r="J253" s="8" t="str">
        <f t="shared" si="13"/>
        <v>2</v>
      </c>
      <c r="K253" s="8">
        <f t="shared" si="14"/>
        <v>4</v>
      </c>
      <c r="L253" s="8" t="str">
        <f ca="1" t="shared" si="15"/>
        <v/>
      </c>
    </row>
    <row r="254" ht="20.1" customHeight="1" spans="1:12">
      <c r="A254" s="22" t="str">
        <f ca="1" t="array" ref="A254">INDEX(G:G,SMALL(IF($K$12:$K$500=2,ROW($12:$500),4^8),ROW(G243)))&amp;""</f>
        <v/>
      </c>
      <c r="B254" s="70"/>
      <c r="C254" s="23" t="str">
        <f ca="1">IF(ISERROR(VLOOKUP(A254,'[1]Z07 一般公共预算财政拨款收入支出决算表(财决07表)'!$A$10:$T$500,4,FALSE)),"",VLOOKUP(A254,'[1]Z07 一般公共预算财政拨款收入支出决算表(财决07表)'!$A$10:$T$500,4,FALSE))</f>
        <v/>
      </c>
      <c r="D254" s="97" t="str">
        <f ca="1">IF(ISERROR(VLOOKUP(A254,'[1]Z07 一般公共预算财政拨款收入支出决算表(财决07表)'!$A$10:$T$500,11,FALSE)),"",VLOOKUP(A254,'[1]Z07 一般公共预算财政拨款收入支出决算表(财决07表)'!$A$10:$T$500,11,FALSE))</f>
        <v/>
      </c>
      <c r="E254" s="97" t="str">
        <f ca="1">IF(ISERROR(VLOOKUP(A254,'[1]Z07 一般公共预算财政拨款收入支出决算表(财决07表)'!$A$10:$T$500,12,FALSE)),"",VLOOKUP(A254,'[1]Z07 一般公共预算财政拨款收入支出决算表(财决07表)'!$A$10:$T$500,12,FALSE))</f>
        <v/>
      </c>
      <c r="F254" s="97" t="str">
        <f ca="1">IF(ISERROR(VLOOKUP(A254,'[1]Z07 一般公共预算财政拨款收入支出决算表(财决07表)'!$A$10:$T$500,15,FALSE)),"",VLOOKUP(A254,'[1]Z07 一般公共预算财政拨款收入支出决算表(财决07表)'!$A$10:$T$500,15,FALSE))</f>
        <v/>
      </c>
      <c r="G254" s="8">
        <f>'[1]Z07 一般公共预算财政拨款收入支出决算表(财决07表)'!A252</f>
        <v>0</v>
      </c>
      <c r="H254" s="95">
        <f>'[1]Z07 一般公共预算财政拨款收入支出决算表(财决07表)'!$K252</f>
        <v>0</v>
      </c>
      <c r="I254" s="8" t="str">
        <f t="shared" si="12"/>
        <v>2</v>
      </c>
      <c r="J254" s="8" t="str">
        <f t="shared" si="13"/>
        <v>2</v>
      </c>
      <c r="K254" s="8">
        <f t="shared" si="14"/>
        <v>4</v>
      </c>
      <c r="L254" s="8" t="str">
        <f ca="1" t="shared" si="15"/>
        <v/>
      </c>
    </row>
    <row r="255" ht="20.1" customHeight="1" spans="1:12">
      <c r="A255" s="22" t="str">
        <f ca="1" t="array" ref="A255">INDEX(G:G,SMALL(IF($K$12:$K$500=2,ROW($12:$500),4^8),ROW(G244)))&amp;""</f>
        <v/>
      </c>
      <c r="B255" s="70"/>
      <c r="C255" s="23" t="str">
        <f ca="1">IF(ISERROR(VLOOKUP(A255,'[1]Z07 一般公共预算财政拨款收入支出决算表(财决07表)'!$A$10:$T$500,4,FALSE)),"",VLOOKUP(A255,'[1]Z07 一般公共预算财政拨款收入支出决算表(财决07表)'!$A$10:$T$500,4,FALSE))</f>
        <v/>
      </c>
      <c r="D255" s="97" t="str">
        <f ca="1">IF(ISERROR(VLOOKUP(A255,'[1]Z07 一般公共预算财政拨款收入支出决算表(财决07表)'!$A$10:$T$500,11,FALSE)),"",VLOOKUP(A255,'[1]Z07 一般公共预算财政拨款收入支出决算表(财决07表)'!$A$10:$T$500,11,FALSE))</f>
        <v/>
      </c>
      <c r="E255" s="97" t="str">
        <f ca="1">IF(ISERROR(VLOOKUP(A255,'[1]Z07 一般公共预算财政拨款收入支出决算表(财决07表)'!$A$10:$T$500,12,FALSE)),"",VLOOKUP(A255,'[1]Z07 一般公共预算财政拨款收入支出决算表(财决07表)'!$A$10:$T$500,12,FALSE))</f>
        <v/>
      </c>
      <c r="F255" s="97" t="str">
        <f ca="1">IF(ISERROR(VLOOKUP(A255,'[1]Z07 一般公共预算财政拨款收入支出决算表(财决07表)'!$A$10:$T$500,15,FALSE)),"",VLOOKUP(A255,'[1]Z07 一般公共预算财政拨款收入支出决算表(财决07表)'!$A$10:$T$500,15,FALSE))</f>
        <v/>
      </c>
      <c r="G255" s="8">
        <f>'[1]Z07 一般公共预算财政拨款收入支出决算表(财决07表)'!A253</f>
        <v>0</v>
      </c>
      <c r="H255" s="95">
        <f>'[1]Z07 一般公共预算财政拨款收入支出决算表(财决07表)'!$K253</f>
        <v>0</v>
      </c>
      <c r="I255" s="8" t="str">
        <f t="shared" si="12"/>
        <v>2</v>
      </c>
      <c r="J255" s="8" t="str">
        <f t="shared" si="13"/>
        <v>2</v>
      </c>
      <c r="K255" s="8">
        <f t="shared" si="14"/>
        <v>4</v>
      </c>
      <c r="L255" s="8" t="str">
        <f ca="1" t="shared" si="15"/>
        <v/>
      </c>
    </row>
    <row r="256" ht="20.1" customHeight="1" spans="1:12">
      <c r="A256" s="22" t="str">
        <f ca="1" t="array" ref="A256">INDEX(G:G,SMALL(IF($K$12:$K$500=2,ROW($12:$500),4^8),ROW(G245)))&amp;""</f>
        <v/>
      </c>
      <c r="B256" s="70"/>
      <c r="C256" s="23" t="str">
        <f ca="1">IF(ISERROR(VLOOKUP(A256,'[1]Z07 一般公共预算财政拨款收入支出决算表(财决07表)'!$A$10:$T$500,4,FALSE)),"",VLOOKUP(A256,'[1]Z07 一般公共预算财政拨款收入支出决算表(财决07表)'!$A$10:$T$500,4,FALSE))</f>
        <v/>
      </c>
      <c r="D256" s="97" t="str">
        <f ca="1">IF(ISERROR(VLOOKUP(A256,'[1]Z07 一般公共预算财政拨款收入支出决算表(财决07表)'!$A$10:$T$500,11,FALSE)),"",VLOOKUP(A256,'[1]Z07 一般公共预算财政拨款收入支出决算表(财决07表)'!$A$10:$T$500,11,FALSE))</f>
        <v/>
      </c>
      <c r="E256" s="97" t="str">
        <f ca="1">IF(ISERROR(VLOOKUP(A256,'[1]Z07 一般公共预算财政拨款收入支出决算表(财决07表)'!$A$10:$T$500,12,FALSE)),"",VLOOKUP(A256,'[1]Z07 一般公共预算财政拨款收入支出决算表(财决07表)'!$A$10:$T$500,12,FALSE))</f>
        <v/>
      </c>
      <c r="F256" s="97" t="str">
        <f ca="1">IF(ISERROR(VLOOKUP(A256,'[1]Z07 一般公共预算财政拨款收入支出决算表(财决07表)'!$A$10:$T$500,15,FALSE)),"",VLOOKUP(A256,'[1]Z07 一般公共预算财政拨款收入支出决算表(财决07表)'!$A$10:$T$500,15,FALSE))</f>
        <v/>
      </c>
      <c r="G256" s="8">
        <f>'[1]Z07 一般公共预算财政拨款收入支出决算表(财决07表)'!A254</f>
        <v>0</v>
      </c>
      <c r="H256" s="95">
        <f>'[1]Z07 一般公共预算财政拨款收入支出决算表(财决07表)'!$K254</f>
        <v>0</v>
      </c>
      <c r="I256" s="8" t="str">
        <f t="shared" si="12"/>
        <v>2</v>
      </c>
      <c r="J256" s="8" t="str">
        <f t="shared" si="13"/>
        <v>2</v>
      </c>
      <c r="K256" s="8">
        <f t="shared" si="14"/>
        <v>4</v>
      </c>
      <c r="L256" s="8" t="str">
        <f ca="1" t="shared" si="15"/>
        <v/>
      </c>
    </row>
    <row r="257" ht="20.1" customHeight="1" spans="1:12">
      <c r="A257" s="22" t="str">
        <f ca="1" t="array" ref="A257">INDEX(G:G,SMALL(IF($K$12:$K$500=2,ROW($12:$500),4^8),ROW(G246)))&amp;""</f>
        <v/>
      </c>
      <c r="B257" s="70"/>
      <c r="C257" s="23" t="str">
        <f ca="1">IF(ISERROR(VLOOKUP(A257,'[1]Z07 一般公共预算财政拨款收入支出决算表(财决07表)'!$A$10:$T$500,4,FALSE)),"",VLOOKUP(A257,'[1]Z07 一般公共预算财政拨款收入支出决算表(财决07表)'!$A$10:$T$500,4,FALSE))</f>
        <v/>
      </c>
      <c r="D257" s="97" t="str">
        <f ca="1">IF(ISERROR(VLOOKUP(A257,'[1]Z07 一般公共预算财政拨款收入支出决算表(财决07表)'!$A$10:$T$500,11,FALSE)),"",VLOOKUP(A257,'[1]Z07 一般公共预算财政拨款收入支出决算表(财决07表)'!$A$10:$T$500,11,FALSE))</f>
        <v/>
      </c>
      <c r="E257" s="97" t="str">
        <f ca="1">IF(ISERROR(VLOOKUP(A257,'[1]Z07 一般公共预算财政拨款收入支出决算表(财决07表)'!$A$10:$T$500,12,FALSE)),"",VLOOKUP(A257,'[1]Z07 一般公共预算财政拨款收入支出决算表(财决07表)'!$A$10:$T$500,12,FALSE))</f>
        <v/>
      </c>
      <c r="F257" s="97" t="str">
        <f ca="1">IF(ISERROR(VLOOKUP(A257,'[1]Z07 一般公共预算财政拨款收入支出决算表(财决07表)'!$A$10:$T$500,15,FALSE)),"",VLOOKUP(A257,'[1]Z07 一般公共预算财政拨款收入支出决算表(财决07表)'!$A$10:$T$500,15,FALSE))</f>
        <v/>
      </c>
      <c r="G257" s="8">
        <f>'[1]Z07 一般公共预算财政拨款收入支出决算表(财决07表)'!A255</f>
        <v>0</v>
      </c>
      <c r="H257" s="95">
        <f>'[1]Z07 一般公共预算财政拨款收入支出决算表(财决07表)'!$K255</f>
        <v>0</v>
      </c>
      <c r="I257" s="8" t="str">
        <f t="shared" si="12"/>
        <v>2</v>
      </c>
      <c r="J257" s="8" t="str">
        <f t="shared" si="13"/>
        <v>2</v>
      </c>
      <c r="K257" s="8">
        <f t="shared" si="14"/>
        <v>4</v>
      </c>
      <c r="L257" s="8" t="str">
        <f ca="1" t="shared" si="15"/>
        <v/>
      </c>
    </row>
    <row r="258" ht="20.1" customHeight="1" spans="1:12">
      <c r="A258" s="22" t="str">
        <f ca="1" t="array" ref="A258">INDEX(G:G,SMALL(IF($K$12:$K$500=2,ROW($12:$500),4^8),ROW(G247)))&amp;""</f>
        <v/>
      </c>
      <c r="B258" s="70"/>
      <c r="C258" s="23" t="str">
        <f ca="1">IF(ISERROR(VLOOKUP(A258,'[1]Z07 一般公共预算财政拨款收入支出决算表(财决07表)'!$A$10:$T$500,4,FALSE)),"",VLOOKUP(A258,'[1]Z07 一般公共预算财政拨款收入支出决算表(财决07表)'!$A$10:$T$500,4,FALSE))</f>
        <v/>
      </c>
      <c r="D258" s="97" t="str">
        <f ca="1">IF(ISERROR(VLOOKUP(A258,'[1]Z07 一般公共预算财政拨款收入支出决算表(财决07表)'!$A$10:$T$500,11,FALSE)),"",VLOOKUP(A258,'[1]Z07 一般公共预算财政拨款收入支出决算表(财决07表)'!$A$10:$T$500,11,FALSE))</f>
        <v/>
      </c>
      <c r="E258" s="97" t="str">
        <f ca="1">IF(ISERROR(VLOOKUP(A258,'[1]Z07 一般公共预算财政拨款收入支出决算表(财决07表)'!$A$10:$T$500,12,FALSE)),"",VLOOKUP(A258,'[1]Z07 一般公共预算财政拨款收入支出决算表(财决07表)'!$A$10:$T$500,12,FALSE))</f>
        <v/>
      </c>
      <c r="F258" s="97" t="str">
        <f ca="1">IF(ISERROR(VLOOKUP(A258,'[1]Z07 一般公共预算财政拨款收入支出决算表(财决07表)'!$A$10:$T$500,15,FALSE)),"",VLOOKUP(A258,'[1]Z07 一般公共预算财政拨款收入支出决算表(财决07表)'!$A$10:$T$500,15,FALSE))</f>
        <v/>
      </c>
      <c r="G258" s="8">
        <f>'[1]Z07 一般公共预算财政拨款收入支出决算表(财决07表)'!A256</f>
        <v>0</v>
      </c>
      <c r="H258" s="95">
        <f>'[1]Z07 一般公共预算财政拨款收入支出决算表(财决07表)'!$K256</f>
        <v>0</v>
      </c>
      <c r="I258" s="8" t="str">
        <f t="shared" si="12"/>
        <v>2</v>
      </c>
      <c r="J258" s="8" t="str">
        <f t="shared" si="13"/>
        <v>2</v>
      </c>
      <c r="K258" s="8">
        <f t="shared" si="14"/>
        <v>4</v>
      </c>
      <c r="L258" s="8" t="str">
        <f ca="1" t="shared" si="15"/>
        <v/>
      </c>
    </row>
    <row r="259" ht="20.1" customHeight="1" spans="1:12">
      <c r="A259" s="22" t="str">
        <f ca="1" t="array" ref="A259">INDEX(G:G,SMALL(IF($K$12:$K$500=2,ROW($12:$500),4^8),ROW(G248)))&amp;""</f>
        <v/>
      </c>
      <c r="B259" s="70"/>
      <c r="C259" s="23" t="str">
        <f ca="1">IF(ISERROR(VLOOKUP(A259,'[1]Z07 一般公共预算财政拨款收入支出决算表(财决07表)'!$A$10:$T$500,4,FALSE)),"",VLOOKUP(A259,'[1]Z07 一般公共预算财政拨款收入支出决算表(财决07表)'!$A$10:$T$500,4,FALSE))</f>
        <v/>
      </c>
      <c r="D259" s="97" t="str">
        <f ca="1">IF(ISERROR(VLOOKUP(A259,'[1]Z07 一般公共预算财政拨款收入支出决算表(财决07表)'!$A$10:$T$500,11,FALSE)),"",VLOOKUP(A259,'[1]Z07 一般公共预算财政拨款收入支出决算表(财决07表)'!$A$10:$T$500,11,FALSE))</f>
        <v/>
      </c>
      <c r="E259" s="97" t="str">
        <f ca="1">IF(ISERROR(VLOOKUP(A259,'[1]Z07 一般公共预算财政拨款收入支出决算表(财决07表)'!$A$10:$T$500,12,FALSE)),"",VLOOKUP(A259,'[1]Z07 一般公共预算财政拨款收入支出决算表(财决07表)'!$A$10:$T$500,12,FALSE))</f>
        <v/>
      </c>
      <c r="F259" s="97" t="str">
        <f ca="1">IF(ISERROR(VLOOKUP(A259,'[1]Z07 一般公共预算财政拨款收入支出决算表(财决07表)'!$A$10:$T$500,15,FALSE)),"",VLOOKUP(A259,'[1]Z07 一般公共预算财政拨款收入支出决算表(财决07表)'!$A$10:$T$500,15,FALSE))</f>
        <v/>
      </c>
      <c r="G259" s="8">
        <f>'[1]Z07 一般公共预算财政拨款收入支出决算表(财决07表)'!A257</f>
        <v>0</v>
      </c>
      <c r="H259" s="95">
        <f>'[1]Z07 一般公共预算财政拨款收入支出决算表(财决07表)'!$K257</f>
        <v>0</v>
      </c>
      <c r="I259" s="8" t="str">
        <f t="shared" si="12"/>
        <v>2</v>
      </c>
      <c r="J259" s="8" t="str">
        <f t="shared" si="13"/>
        <v>2</v>
      </c>
      <c r="K259" s="8">
        <f t="shared" si="14"/>
        <v>4</v>
      </c>
      <c r="L259" s="8" t="str">
        <f ca="1" t="shared" si="15"/>
        <v/>
      </c>
    </row>
    <row r="260" ht="20.1" customHeight="1" spans="1:12">
      <c r="A260" s="22" t="str">
        <f ca="1" t="array" ref="A260">INDEX(G:G,SMALL(IF($K$12:$K$500=2,ROW($12:$500),4^8),ROW(G249)))&amp;""</f>
        <v/>
      </c>
      <c r="B260" s="70"/>
      <c r="C260" s="23" t="str">
        <f ca="1">IF(ISERROR(VLOOKUP(A260,'[1]Z07 一般公共预算财政拨款收入支出决算表(财决07表)'!$A$10:$T$500,4,FALSE)),"",VLOOKUP(A260,'[1]Z07 一般公共预算财政拨款收入支出决算表(财决07表)'!$A$10:$T$500,4,FALSE))</f>
        <v/>
      </c>
      <c r="D260" s="97" t="str">
        <f ca="1">IF(ISERROR(VLOOKUP(A260,'[1]Z07 一般公共预算财政拨款收入支出决算表(财决07表)'!$A$10:$T$500,11,FALSE)),"",VLOOKUP(A260,'[1]Z07 一般公共预算财政拨款收入支出决算表(财决07表)'!$A$10:$T$500,11,FALSE))</f>
        <v/>
      </c>
      <c r="E260" s="97" t="str">
        <f ca="1">IF(ISERROR(VLOOKUP(A260,'[1]Z07 一般公共预算财政拨款收入支出决算表(财决07表)'!$A$10:$T$500,12,FALSE)),"",VLOOKUP(A260,'[1]Z07 一般公共预算财政拨款收入支出决算表(财决07表)'!$A$10:$T$500,12,FALSE))</f>
        <v/>
      </c>
      <c r="F260" s="97" t="str">
        <f ca="1">IF(ISERROR(VLOOKUP(A260,'[1]Z07 一般公共预算财政拨款收入支出决算表(财决07表)'!$A$10:$T$500,15,FALSE)),"",VLOOKUP(A260,'[1]Z07 一般公共预算财政拨款收入支出决算表(财决07表)'!$A$10:$T$500,15,FALSE))</f>
        <v/>
      </c>
      <c r="G260" s="8">
        <f>'[1]Z07 一般公共预算财政拨款收入支出决算表(财决07表)'!A258</f>
        <v>0</v>
      </c>
      <c r="H260" s="95">
        <f>'[1]Z07 一般公共预算财政拨款收入支出决算表(财决07表)'!$K258</f>
        <v>0</v>
      </c>
      <c r="I260" s="8" t="str">
        <f t="shared" si="12"/>
        <v>2</v>
      </c>
      <c r="J260" s="8" t="str">
        <f t="shared" si="13"/>
        <v>2</v>
      </c>
      <c r="K260" s="8">
        <f t="shared" si="14"/>
        <v>4</v>
      </c>
      <c r="L260" s="8" t="str">
        <f ca="1" t="shared" si="15"/>
        <v/>
      </c>
    </row>
    <row r="261" ht="20.1" customHeight="1" spans="1:12">
      <c r="A261" s="22" t="str">
        <f ca="1" t="array" ref="A261">INDEX(G:G,SMALL(IF($K$12:$K$500=2,ROW($12:$500),4^8),ROW(G250)))&amp;""</f>
        <v/>
      </c>
      <c r="B261" s="70"/>
      <c r="C261" s="23" t="str">
        <f ca="1">IF(ISERROR(VLOOKUP(A261,'[1]Z07 一般公共预算财政拨款收入支出决算表(财决07表)'!$A$10:$T$500,4,FALSE)),"",VLOOKUP(A261,'[1]Z07 一般公共预算财政拨款收入支出决算表(财决07表)'!$A$10:$T$500,4,FALSE))</f>
        <v/>
      </c>
      <c r="D261" s="97" t="str">
        <f ca="1">IF(ISERROR(VLOOKUP(A261,'[1]Z07 一般公共预算财政拨款收入支出决算表(财决07表)'!$A$10:$T$500,11,FALSE)),"",VLOOKUP(A261,'[1]Z07 一般公共预算财政拨款收入支出决算表(财决07表)'!$A$10:$T$500,11,FALSE))</f>
        <v/>
      </c>
      <c r="E261" s="97" t="str">
        <f ca="1">IF(ISERROR(VLOOKUP(A261,'[1]Z07 一般公共预算财政拨款收入支出决算表(财决07表)'!$A$10:$T$500,12,FALSE)),"",VLOOKUP(A261,'[1]Z07 一般公共预算财政拨款收入支出决算表(财决07表)'!$A$10:$T$500,12,FALSE))</f>
        <v/>
      </c>
      <c r="F261" s="97" t="str">
        <f ca="1">IF(ISERROR(VLOOKUP(A261,'[1]Z07 一般公共预算财政拨款收入支出决算表(财决07表)'!$A$10:$T$500,15,FALSE)),"",VLOOKUP(A261,'[1]Z07 一般公共预算财政拨款收入支出决算表(财决07表)'!$A$10:$T$500,15,FALSE))</f>
        <v/>
      </c>
      <c r="G261" s="8">
        <f>'[1]Z07 一般公共预算财政拨款收入支出决算表(财决07表)'!A259</f>
        <v>0</v>
      </c>
      <c r="H261" s="95">
        <f>'[1]Z07 一般公共预算财政拨款收入支出决算表(财决07表)'!$K259</f>
        <v>0</v>
      </c>
      <c r="I261" s="8" t="str">
        <f t="shared" si="12"/>
        <v>2</v>
      </c>
      <c r="J261" s="8" t="str">
        <f t="shared" si="13"/>
        <v>2</v>
      </c>
      <c r="K261" s="8">
        <f t="shared" si="14"/>
        <v>4</v>
      </c>
      <c r="L261" s="8" t="str">
        <f ca="1" t="shared" si="15"/>
        <v/>
      </c>
    </row>
    <row r="262" ht="20.1" customHeight="1" spans="1:12">
      <c r="A262" s="22" t="str">
        <f ca="1" t="array" ref="A262">INDEX(G:G,SMALL(IF($K$12:$K$500=2,ROW($12:$500),4^8),ROW(G251)))&amp;""</f>
        <v/>
      </c>
      <c r="B262" s="70"/>
      <c r="C262" s="23" t="str">
        <f ca="1">IF(ISERROR(VLOOKUP(A262,'[1]Z07 一般公共预算财政拨款收入支出决算表(财决07表)'!$A$10:$T$500,4,FALSE)),"",VLOOKUP(A262,'[1]Z07 一般公共预算财政拨款收入支出决算表(财决07表)'!$A$10:$T$500,4,FALSE))</f>
        <v/>
      </c>
      <c r="D262" s="97" t="str">
        <f ca="1">IF(ISERROR(VLOOKUP(A262,'[1]Z07 一般公共预算财政拨款收入支出决算表(财决07表)'!$A$10:$T$500,11,FALSE)),"",VLOOKUP(A262,'[1]Z07 一般公共预算财政拨款收入支出决算表(财决07表)'!$A$10:$T$500,11,FALSE))</f>
        <v/>
      </c>
      <c r="E262" s="97" t="str">
        <f ca="1">IF(ISERROR(VLOOKUP(A262,'[1]Z07 一般公共预算财政拨款收入支出决算表(财决07表)'!$A$10:$T$500,12,FALSE)),"",VLOOKUP(A262,'[1]Z07 一般公共预算财政拨款收入支出决算表(财决07表)'!$A$10:$T$500,12,FALSE))</f>
        <v/>
      </c>
      <c r="F262" s="97" t="str">
        <f ca="1">IF(ISERROR(VLOOKUP(A262,'[1]Z07 一般公共预算财政拨款收入支出决算表(财决07表)'!$A$10:$T$500,15,FALSE)),"",VLOOKUP(A262,'[1]Z07 一般公共预算财政拨款收入支出决算表(财决07表)'!$A$10:$T$500,15,FALSE))</f>
        <v/>
      </c>
      <c r="G262" s="8">
        <f>'[1]Z07 一般公共预算财政拨款收入支出决算表(财决07表)'!A260</f>
        <v>0</v>
      </c>
      <c r="H262" s="95">
        <f>'[1]Z07 一般公共预算财政拨款收入支出决算表(财决07表)'!$K260</f>
        <v>0</v>
      </c>
      <c r="I262" s="8" t="str">
        <f t="shared" si="12"/>
        <v>2</v>
      </c>
      <c r="J262" s="8" t="str">
        <f t="shared" si="13"/>
        <v>2</v>
      </c>
      <c r="K262" s="8">
        <f t="shared" si="14"/>
        <v>4</v>
      </c>
      <c r="L262" s="8" t="str">
        <f ca="1" t="shared" si="15"/>
        <v/>
      </c>
    </row>
    <row r="263" ht="20.1" customHeight="1" spans="1:12">
      <c r="A263" s="22" t="str">
        <f ca="1" t="array" ref="A263">INDEX(G:G,SMALL(IF($K$12:$K$500=2,ROW($12:$500),4^8),ROW(G252)))&amp;""</f>
        <v/>
      </c>
      <c r="B263" s="70"/>
      <c r="C263" s="23" t="str">
        <f ca="1">IF(ISERROR(VLOOKUP(A263,'[1]Z07 一般公共预算财政拨款收入支出决算表(财决07表)'!$A$10:$T$500,4,FALSE)),"",VLOOKUP(A263,'[1]Z07 一般公共预算财政拨款收入支出决算表(财决07表)'!$A$10:$T$500,4,FALSE))</f>
        <v/>
      </c>
      <c r="D263" s="97" t="str">
        <f ca="1">IF(ISERROR(VLOOKUP(A263,'[1]Z07 一般公共预算财政拨款收入支出决算表(财决07表)'!$A$10:$T$500,11,FALSE)),"",VLOOKUP(A263,'[1]Z07 一般公共预算财政拨款收入支出决算表(财决07表)'!$A$10:$T$500,11,FALSE))</f>
        <v/>
      </c>
      <c r="E263" s="97" t="str">
        <f ca="1">IF(ISERROR(VLOOKUP(A263,'[1]Z07 一般公共预算财政拨款收入支出决算表(财决07表)'!$A$10:$T$500,12,FALSE)),"",VLOOKUP(A263,'[1]Z07 一般公共预算财政拨款收入支出决算表(财决07表)'!$A$10:$T$500,12,FALSE))</f>
        <v/>
      </c>
      <c r="F263" s="97" t="str">
        <f ca="1">IF(ISERROR(VLOOKUP(A263,'[1]Z07 一般公共预算财政拨款收入支出决算表(财决07表)'!$A$10:$T$500,15,FALSE)),"",VLOOKUP(A263,'[1]Z07 一般公共预算财政拨款收入支出决算表(财决07表)'!$A$10:$T$500,15,FALSE))</f>
        <v/>
      </c>
      <c r="G263" s="8">
        <f>'[1]Z07 一般公共预算财政拨款收入支出决算表(财决07表)'!A261</f>
        <v>0</v>
      </c>
      <c r="H263" s="95">
        <f>'[1]Z07 一般公共预算财政拨款收入支出决算表(财决07表)'!$K261</f>
        <v>0</v>
      </c>
      <c r="I263" s="8" t="str">
        <f t="shared" si="12"/>
        <v>2</v>
      </c>
      <c r="J263" s="8" t="str">
        <f t="shared" si="13"/>
        <v>2</v>
      </c>
      <c r="K263" s="8">
        <f t="shared" si="14"/>
        <v>4</v>
      </c>
      <c r="L263" s="8" t="str">
        <f ca="1" t="shared" si="15"/>
        <v/>
      </c>
    </row>
    <row r="264" ht="20.1" customHeight="1" spans="1:12">
      <c r="A264" s="22" t="str">
        <f ca="1" t="array" ref="A264">INDEX(G:G,SMALL(IF($K$12:$K$500=2,ROW($12:$500),4^8),ROW(G253)))&amp;""</f>
        <v/>
      </c>
      <c r="B264" s="70"/>
      <c r="C264" s="23" t="str">
        <f ca="1">IF(ISERROR(VLOOKUP(A264,'[1]Z07 一般公共预算财政拨款收入支出决算表(财决07表)'!$A$10:$T$500,4,FALSE)),"",VLOOKUP(A264,'[1]Z07 一般公共预算财政拨款收入支出决算表(财决07表)'!$A$10:$T$500,4,FALSE))</f>
        <v/>
      </c>
      <c r="D264" s="97" t="str">
        <f ca="1">IF(ISERROR(VLOOKUP(A264,'[1]Z07 一般公共预算财政拨款收入支出决算表(财决07表)'!$A$10:$T$500,11,FALSE)),"",VLOOKUP(A264,'[1]Z07 一般公共预算财政拨款收入支出决算表(财决07表)'!$A$10:$T$500,11,FALSE))</f>
        <v/>
      </c>
      <c r="E264" s="97" t="str">
        <f ca="1">IF(ISERROR(VLOOKUP(A264,'[1]Z07 一般公共预算财政拨款收入支出决算表(财决07表)'!$A$10:$T$500,12,FALSE)),"",VLOOKUP(A264,'[1]Z07 一般公共预算财政拨款收入支出决算表(财决07表)'!$A$10:$T$500,12,FALSE))</f>
        <v/>
      </c>
      <c r="F264" s="97" t="str">
        <f ca="1">IF(ISERROR(VLOOKUP(A264,'[1]Z07 一般公共预算财政拨款收入支出决算表(财决07表)'!$A$10:$T$500,15,FALSE)),"",VLOOKUP(A264,'[1]Z07 一般公共预算财政拨款收入支出决算表(财决07表)'!$A$10:$T$500,15,FALSE))</f>
        <v/>
      </c>
      <c r="G264" s="8">
        <f>'[1]Z07 一般公共预算财政拨款收入支出决算表(财决07表)'!A262</f>
        <v>0</v>
      </c>
      <c r="H264" s="95">
        <f>'[1]Z07 一般公共预算财政拨款收入支出决算表(财决07表)'!$K262</f>
        <v>0</v>
      </c>
      <c r="I264" s="8" t="str">
        <f t="shared" si="12"/>
        <v>2</v>
      </c>
      <c r="J264" s="8" t="str">
        <f t="shared" si="13"/>
        <v>2</v>
      </c>
      <c r="K264" s="8">
        <f t="shared" si="14"/>
        <v>4</v>
      </c>
      <c r="L264" s="8" t="str">
        <f ca="1" t="shared" si="15"/>
        <v/>
      </c>
    </row>
    <row r="265" ht="20.1" customHeight="1" spans="1:12">
      <c r="A265" s="22" t="str">
        <f ca="1" t="array" ref="A265">INDEX(G:G,SMALL(IF($K$12:$K$500=2,ROW($12:$500),4^8),ROW(G254)))&amp;""</f>
        <v/>
      </c>
      <c r="B265" s="70"/>
      <c r="C265" s="23" t="str">
        <f ca="1">IF(ISERROR(VLOOKUP(A265,'[1]Z07 一般公共预算财政拨款收入支出决算表(财决07表)'!$A$10:$T$500,4,FALSE)),"",VLOOKUP(A265,'[1]Z07 一般公共预算财政拨款收入支出决算表(财决07表)'!$A$10:$T$500,4,FALSE))</f>
        <v/>
      </c>
      <c r="D265" s="97" t="str">
        <f ca="1">IF(ISERROR(VLOOKUP(A265,'[1]Z07 一般公共预算财政拨款收入支出决算表(财决07表)'!$A$10:$T$500,11,FALSE)),"",VLOOKUP(A265,'[1]Z07 一般公共预算财政拨款收入支出决算表(财决07表)'!$A$10:$T$500,11,FALSE))</f>
        <v/>
      </c>
      <c r="E265" s="97" t="str">
        <f ca="1">IF(ISERROR(VLOOKUP(A265,'[1]Z07 一般公共预算财政拨款收入支出决算表(财决07表)'!$A$10:$T$500,12,FALSE)),"",VLOOKUP(A265,'[1]Z07 一般公共预算财政拨款收入支出决算表(财决07表)'!$A$10:$T$500,12,FALSE))</f>
        <v/>
      </c>
      <c r="F265" s="97" t="str">
        <f ca="1">IF(ISERROR(VLOOKUP(A265,'[1]Z07 一般公共预算财政拨款收入支出决算表(财决07表)'!$A$10:$T$500,15,FALSE)),"",VLOOKUP(A265,'[1]Z07 一般公共预算财政拨款收入支出决算表(财决07表)'!$A$10:$T$500,15,FALSE))</f>
        <v/>
      </c>
      <c r="G265" s="8">
        <f>'[1]Z07 一般公共预算财政拨款收入支出决算表(财决07表)'!A263</f>
        <v>0</v>
      </c>
      <c r="H265" s="95">
        <f>'[1]Z07 一般公共预算财政拨款收入支出决算表(财决07表)'!$K263</f>
        <v>0</v>
      </c>
      <c r="I265" s="8" t="str">
        <f t="shared" si="12"/>
        <v>2</v>
      </c>
      <c r="J265" s="8" t="str">
        <f t="shared" si="13"/>
        <v>2</v>
      </c>
      <c r="K265" s="8">
        <f t="shared" si="14"/>
        <v>4</v>
      </c>
      <c r="L265" s="8" t="str">
        <f ca="1" t="shared" si="15"/>
        <v/>
      </c>
    </row>
    <row r="266" ht="20.1" customHeight="1" spans="1:12">
      <c r="A266" s="22" t="str">
        <f ca="1" t="array" ref="A266">INDEX(G:G,SMALL(IF($K$12:$K$500=2,ROW($12:$500),4^8),ROW(G255)))&amp;""</f>
        <v/>
      </c>
      <c r="B266" s="70"/>
      <c r="C266" s="23" t="str">
        <f ca="1">IF(ISERROR(VLOOKUP(A266,'[1]Z07 一般公共预算财政拨款收入支出决算表(财决07表)'!$A$10:$T$500,4,FALSE)),"",VLOOKUP(A266,'[1]Z07 一般公共预算财政拨款收入支出决算表(财决07表)'!$A$10:$T$500,4,FALSE))</f>
        <v/>
      </c>
      <c r="D266" s="97" t="str">
        <f ca="1">IF(ISERROR(VLOOKUP(A266,'[1]Z07 一般公共预算财政拨款收入支出决算表(财决07表)'!$A$10:$T$500,11,FALSE)),"",VLOOKUP(A266,'[1]Z07 一般公共预算财政拨款收入支出决算表(财决07表)'!$A$10:$T$500,11,FALSE))</f>
        <v/>
      </c>
      <c r="E266" s="97" t="str">
        <f ca="1">IF(ISERROR(VLOOKUP(A266,'[1]Z07 一般公共预算财政拨款收入支出决算表(财决07表)'!$A$10:$T$500,12,FALSE)),"",VLOOKUP(A266,'[1]Z07 一般公共预算财政拨款收入支出决算表(财决07表)'!$A$10:$T$500,12,FALSE))</f>
        <v/>
      </c>
      <c r="F266" s="97" t="str">
        <f ca="1">IF(ISERROR(VLOOKUP(A266,'[1]Z07 一般公共预算财政拨款收入支出决算表(财决07表)'!$A$10:$T$500,15,FALSE)),"",VLOOKUP(A266,'[1]Z07 一般公共预算财政拨款收入支出决算表(财决07表)'!$A$10:$T$500,15,FALSE))</f>
        <v/>
      </c>
      <c r="G266" s="8">
        <f>'[1]Z07 一般公共预算财政拨款收入支出决算表(财决07表)'!A264</f>
        <v>0</v>
      </c>
      <c r="H266" s="95">
        <f>'[1]Z07 一般公共预算财政拨款收入支出决算表(财决07表)'!$K264</f>
        <v>0</v>
      </c>
      <c r="I266" s="8" t="str">
        <f t="shared" si="12"/>
        <v>2</v>
      </c>
      <c r="J266" s="8" t="str">
        <f t="shared" si="13"/>
        <v>2</v>
      </c>
      <c r="K266" s="8">
        <f t="shared" si="14"/>
        <v>4</v>
      </c>
      <c r="L266" s="8" t="str">
        <f ca="1" t="shared" si="15"/>
        <v/>
      </c>
    </row>
    <row r="267" ht="20.1" customHeight="1" spans="1:12">
      <c r="A267" s="22" t="str">
        <f ca="1" t="array" ref="A267">INDEX(G:G,SMALL(IF($K$12:$K$500=2,ROW($12:$500),4^8),ROW(G256)))&amp;""</f>
        <v/>
      </c>
      <c r="B267" s="70"/>
      <c r="C267" s="23" t="str">
        <f ca="1">IF(ISERROR(VLOOKUP(A267,'[1]Z07 一般公共预算财政拨款收入支出决算表(财决07表)'!$A$10:$T$500,4,FALSE)),"",VLOOKUP(A267,'[1]Z07 一般公共预算财政拨款收入支出决算表(财决07表)'!$A$10:$T$500,4,FALSE))</f>
        <v/>
      </c>
      <c r="D267" s="97" t="str">
        <f ca="1">IF(ISERROR(VLOOKUP(A267,'[1]Z07 一般公共预算财政拨款收入支出决算表(财决07表)'!$A$10:$T$500,11,FALSE)),"",VLOOKUP(A267,'[1]Z07 一般公共预算财政拨款收入支出决算表(财决07表)'!$A$10:$T$500,11,FALSE))</f>
        <v/>
      </c>
      <c r="E267" s="97" t="str">
        <f ca="1">IF(ISERROR(VLOOKUP(A267,'[1]Z07 一般公共预算财政拨款收入支出决算表(财决07表)'!$A$10:$T$500,12,FALSE)),"",VLOOKUP(A267,'[1]Z07 一般公共预算财政拨款收入支出决算表(财决07表)'!$A$10:$T$500,12,FALSE))</f>
        <v/>
      </c>
      <c r="F267" s="97" t="str">
        <f ca="1">IF(ISERROR(VLOOKUP(A267,'[1]Z07 一般公共预算财政拨款收入支出决算表(财决07表)'!$A$10:$T$500,15,FALSE)),"",VLOOKUP(A267,'[1]Z07 一般公共预算财政拨款收入支出决算表(财决07表)'!$A$10:$T$500,15,FALSE))</f>
        <v/>
      </c>
      <c r="G267" s="8">
        <f>'[1]Z07 一般公共预算财政拨款收入支出决算表(财决07表)'!A265</f>
        <v>0</v>
      </c>
      <c r="H267" s="95">
        <f>'[1]Z07 一般公共预算财政拨款收入支出决算表(财决07表)'!$K265</f>
        <v>0</v>
      </c>
      <c r="I267" s="8" t="str">
        <f t="shared" si="12"/>
        <v>2</v>
      </c>
      <c r="J267" s="8" t="str">
        <f t="shared" si="13"/>
        <v>2</v>
      </c>
      <c r="K267" s="8">
        <f t="shared" si="14"/>
        <v>4</v>
      </c>
      <c r="L267" s="8" t="str">
        <f ca="1" t="shared" si="15"/>
        <v/>
      </c>
    </row>
    <row r="268" ht="20.1" customHeight="1" spans="1:12">
      <c r="A268" s="22" t="str">
        <f ca="1" t="array" ref="A268">INDEX(G:G,SMALL(IF($K$12:$K$500=2,ROW($12:$500),4^8),ROW(G257)))&amp;""</f>
        <v/>
      </c>
      <c r="B268" s="70"/>
      <c r="C268" s="23" t="str">
        <f ca="1">IF(ISERROR(VLOOKUP(A268,'[1]Z07 一般公共预算财政拨款收入支出决算表(财决07表)'!$A$10:$T$500,4,FALSE)),"",VLOOKUP(A268,'[1]Z07 一般公共预算财政拨款收入支出决算表(财决07表)'!$A$10:$T$500,4,FALSE))</f>
        <v/>
      </c>
      <c r="D268" s="97" t="str">
        <f ca="1">IF(ISERROR(VLOOKUP(A268,'[1]Z07 一般公共预算财政拨款收入支出决算表(财决07表)'!$A$10:$T$500,11,FALSE)),"",VLOOKUP(A268,'[1]Z07 一般公共预算财政拨款收入支出决算表(财决07表)'!$A$10:$T$500,11,FALSE))</f>
        <v/>
      </c>
      <c r="E268" s="97" t="str">
        <f ca="1">IF(ISERROR(VLOOKUP(A268,'[1]Z07 一般公共预算财政拨款收入支出决算表(财决07表)'!$A$10:$T$500,12,FALSE)),"",VLOOKUP(A268,'[1]Z07 一般公共预算财政拨款收入支出决算表(财决07表)'!$A$10:$T$500,12,FALSE))</f>
        <v/>
      </c>
      <c r="F268" s="97" t="str">
        <f ca="1">IF(ISERROR(VLOOKUP(A268,'[1]Z07 一般公共预算财政拨款收入支出决算表(财决07表)'!$A$10:$T$500,15,FALSE)),"",VLOOKUP(A268,'[1]Z07 一般公共预算财政拨款收入支出决算表(财决07表)'!$A$10:$T$500,15,FALSE))</f>
        <v/>
      </c>
      <c r="G268" s="8">
        <f>'[1]Z07 一般公共预算财政拨款收入支出决算表(财决07表)'!A266</f>
        <v>0</v>
      </c>
      <c r="H268" s="95">
        <f>'[1]Z07 一般公共预算财政拨款收入支出决算表(财决07表)'!$K266</f>
        <v>0</v>
      </c>
      <c r="I268" s="8" t="str">
        <f t="shared" si="12"/>
        <v>2</v>
      </c>
      <c r="J268" s="8" t="str">
        <f t="shared" si="13"/>
        <v>2</v>
      </c>
      <c r="K268" s="8">
        <f t="shared" si="14"/>
        <v>4</v>
      </c>
      <c r="L268" s="8" t="str">
        <f ca="1" t="shared" si="15"/>
        <v/>
      </c>
    </row>
    <row r="269" ht="20.1" customHeight="1" spans="1:12">
      <c r="A269" s="22" t="str">
        <f ca="1" t="array" ref="A269">INDEX(G:G,SMALL(IF($K$12:$K$500=2,ROW($12:$500),4^8),ROW(G258)))&amp;""</f>
        <v/>
      </c>
      <c r="B269" s="70"/>
      <c r="C269" s="23" t="str">
        <f ca="1">IF(ISERROR(VLOOKUP(A269,'[1]Z07 一般公共预算财政拨款收入支出决算表(财决07表)'!$A$10:$T$500,4,FALSE)),"",VLOOKUP(A269,'[1]Z07 一般公共预算财政拨款收入支出决算表(财决07表)'!$A$10:$T$500,4,FALSE))</f>
        <v/>
      </c>
      <c r="D269" s="97" t="str">
        <f ca="1">IF(ISERROR(VLOOKUP(A269,'[1]Z07 一般公共预算财政拨款收入支出决算表(财决07表)'!$A$10:$T$500,11,FALSE)),"",VLOOKUP(A269,'[1]Z07 一般公共预算财政拨款收入支出决算表(财决07表)'!$A$10:$T$500,11,FALSE))</f>
        <v/>
      </c>
      <c r="E269" s="97" t="str">
        <f ca="1">IF(ISERROR(VLOOKUP(A269,'[1]Z07 一般公共预算财政拨款收入支出决算表(财决07表)'!$A$10:$T$500,12,FALSE)),"",VLOOKUP(A269,'[1]Z07 一般公共预算财政拨款收入支出决算表(财决07表)'!$A$10:$T$500,12,FALSE))</f>
        <v/>
      </c>
      <c r="F269" s="97" t="str">
        <f ca="1">IF(ISERROR(VLOOKUP(A269,'[1]Z07 一般公共预算财政拨款收入支出决算表(财决07表)'!$A$10:$T$500,15,FALSE)),"",VLOOKUP(A269,'[1]Z07 一般公共预算财政拨款收入支出决算表(财决07表)'!$A$10:$T$500,15,FALSE))</f>
        <v/>
      </c>
      <c r="G269" s="8">
        <f>'[1]Z07 一般公共预算财政拨款收入支出决算表(财决07表)'!A267</f>
        <v>0</v>
      </c>
      <c r="H269" s="95">
        <f>'[1]Z07 一般公共预算财政拨款收入支出决算表(财决07表)'!$K267</f>
        <v>0</v>
      </c>
      <c r="I269" s="8" t="str">
        <f t="shared" ref="I269:I332" si="16">IF(G269&gt;0,"1","2")</f>
        <v>2</v>
      </c>
      <c r="J269" s="8" t="str">
        <f t="shared" ref="J269:J332" si="17">IF(H269&gt;0,"1","2")</f>
        <v>2</v>
      </c>
      <c r="K269" s="8">
        <f t="shared" ref="K269:K332" si="18">I269+J269</f>
        <v>4</v>
      </c>
      <c r="L269" s="8" t="str">
        <f ca="1" t="shared" ref="L269:L332" si="19">IF(C269&lt;&gt;"",ROW(),"")</f>
        <v/>
      </c>
    </row>
    <row r="270" ht="20.1" customHeight="1" spans="1:12">
      <c r="A270" s="22" t="str">
        <f ca="1" t="array" ref="A270">INDEX(G:G,SMALL(IF($K$12:$K$500=2,ROW($12:$500),4^8),ROW(G259)))&amp;""</f>
        <v/>
      </c>
      <c r="B270" s="70"/>
      <c r="C270" s="23" t="str">
        <f ca="1">IF(ISERROR(VLOOKUP(A270,'[1]Z07 一般公共预算财政拨款收入支出决算表(财决07表)'!$A$10:$T$500,4,FALSE)),"",VLOOKUP(A270,'[1]Z07 一般公共预算财政拨款收入支出决算表(财决07表)'!$A$10:$T$500,4,FALSE))</f>
        <v/>
      </c>
      <c r="D270" s="97" t="str">
        <f ca="1">IF(ISERROR(VLOOKUP(A270,'[1]Z07 一般公共预算财政拨款收入支出决算表(财决07表)'!$A$10:$T$500,11,FALSE)),"",VLOOKUP(A270,'[1]Z07 一般公共预算财政拨款收入支出决算表(财决07表)'!$A$10:$T$500,11,FALSE))</f>
        <v/>
      </c>
      <c r="E270" s="97" t="str">
        <f ca="1">IF(ISERROR(VLOOKUP(A270,'[1]Z07 一般公共预算财政拨款收入支出决算表(财决07表)'!$A$10:$T$500,12,FALSE)),"",VLOOKUP(A270,'[1]Z07 一般公共预算财政拨款收入支出决算表(财决07表)'!$A$10:$T$500,12,FALSE))</f>
        <v/>
      </c>
      <c r="F270" s="97" t="str">
        <f ca="1">IF(ISERROR(VLOOKUP(A270,'[1]Z07 一般公共预算财政拨款收入支出决算表(财决07表)'!$A$10:$T$500,15,FALSE)),"",VLOOKUP(A270,'[1]Z07 一般公共预算财政拨款收入支出决算表(财决07表)'!$A$10:$T$500,15,FALSE))</f>
        <v/>
      </c>
      <c r="G270" s="8">
        <f>'[1]Z07 一般公共预算财政拨款收入支出决算表(财决07表)'!A268</f>
        <v>0</v>
      </c>
      <c r="H270" s="95">
        <f>'[1]Z07 一般公共预算财政拨款收入支出决算表(财决07表)'!$K268</f>
        <v>0</v>
      </c>
      <c r="I270" s="8" t="str">
        <f t="shared" si="16"/>
        <v>2</v>
      </c>
      <c r="J270" s="8" t="str">
        <f t="shared" si="17"/>
        <v>2</v>
      </c>
      <c r="K270" s="8">
        <f t="shared" si="18"/>
        <v>4</v>
      </c>
      <c r="L270" s="8" t="str">
        <f ca="1" t="shared" si="19"/>
        <v/>
      </c>
    </row>
    <row r="271" ht="20.1" customHeight="1" spans="1:12">
      <c r="A271" s="22" t="str">
        <f ca="1" t="array" ref="A271">INDEX(G:G,SMALL(IF($K$12:$K$500=2,ROW($12:$500),4^8),ROW(G260)))&amp;""</f>
        <v/>
      </c>
      <c r="B271" s="70"/>
      <c r="C271" s="23" t="str">
        <f ca="1">IF(ISERROR(VLOOKUP(A271,'[1]Z07 一般公共预算财政拨款收入支出决算表(财决07表)'!$A$10:$T$500,4,FALSE)),"",VLOOKUP(A271,'[1]Z07 一般公共预算财政拨款收入支出决算表(财决07表)'!$A$10:$T$500,4,FALSE))</f>
        <v/>
      </c>
      <c r="D271" s="97" t="str">
        <f ca="1">IF(ISERROR(VLOOKUP(A271,'[1]Z07 一般公共预算财政拨款收入支出决算表(财决07表)'!$A$10:$T$500,11,FALSE)),"",VLOOKUP(A271,'[1]Z07 一般公共预算财政拨款收入支出决算表(财决07表)'!$A$10:$T$500,11,FALSE))</f>
        <v/>
      </c>
      <c r="E271" s="97" t="str">
        <f ca="1">IF(ISERROR(VLOOKUP(A271,'[1]Z07 一般公共预算财政拨款收入支出决算表(财决07表)'!$A$10:$T$500,12,FALSE)),"",VLOOKUP(A271,'[1]Z07 一般公共预算财政拨款收入支出决算表(财决07表)'!$A$10:$T$500,12,FALSE))</f>
        <v/>
      </c>
      <c r="F271" s="97" t="str">
        <f ca="1">IF(ISERROR(VLOOKUP(A271,'[1]Z07 一般公共预算财政拨款收入支出决算表(财决07表)'!$A$10:$T$500,15,FALSE)),"",VLOOKUP(A271,'[1]Z07 一般公共预算财政拨款收入支出决算表(财决07表)'!$A$10:$T$500,15,FALSE))</f>
        <v/>
      </c>
      <c r="G271" s="8">
        <f>'[1]Z07 一般公共预算财政拨款收入支出决算表(财决07表)'!A269</f>
        <v>0</v>
      </c>
      <c r="H271" s="95">
        <f>'[1]Z07 一般公共预算财政拨款收入支出决算表(财决07表)'!$K269</f>
        <v>0</v>
      </c>
      <c r="I271" s="8" t="str">
        <f t="shared" si="16"/>
        <v>2</v>
      </c>
      <c r="J271" s="8" t="str">
        <f t="shared" si="17"/>
        <v>2</v>
      </c>
      <c r="K271" s="8">
        <f t="shared" si="18"/>
        <v>4</v>
      </c>
      <c r="L271" s="8" t="str">
        <f ca="1" t="shared" si="19"/>
        <v/>
      </c>
    </row>
    <row r="272" ht="20.1" customHeight="1" spans="1:12">
      <c r="A272" s="22" t="str">
        <f ca="1" t="array" ref="A272">INDEX(G:G,SMALL(IF($K$12:$K$500=2,ROW($12:$500),4^8),ROW(G261)))&amp;""</f>
        <v/>
      </c>
      <c r="B272" s="70"/>
      <c r="C272" s="23" t="str">
        <f ca="1">IF(ISERROR(VLOOKUP(A272,'[1]Z07 一般公共预算财政拨款收入支出决算表(财决07表)'!$A$10:$T$500,4,FALSE)),"",VLOOKUP(A272,'[1]Z07 一般公共预算财政拨款收入支出决算表(财决07表)'!$A$10:$T$500,4,FALSE))</f>
        <v/>
      </c>
      <c r="D272" s="97" t="str">
        <f ca="1">IF(ISERROR(VLOOKUP(A272,'[1]Z07 一般公共预算财政拨款收入支出决算表(财决07表)'!$A$10:$T$500,11,FALSE)),"",VLOOKUP(A272,'[1]Z07 一般公共预算财政拨款收入支出决算表(财决07表)'!$A$10:$T$500,11,FALSE))</f>
        <v/>
      </c>
      <c r="E272" s="97" t="str">
        <f ca="1">IF(ISERROR(VLOOKUP(A272,'[1]Z07 一般公共预算财政拨款收入支出决算表(财决07表)'!$A$10:$T$500,12,FALSE)),"",VLOOKUP(A272,'[1]Z07 一般公共预算财政拨款收入支出决算表(财决07表)'!$A$10:$T$500,12,FALSE))</f>
        <v/>
      </c>
      <c r="F272" s="97" t="str">
        <f ca="1">IF(ISERROR(VLOOKUP(A272,'[1]Z07 一般公共预算财政拨款收入支出决算表(财决07表)'!$A$10:$T$500,15,FALSE)),"",VLOOKUP(A272,'[1]Z07 一般公共预算财政拨款收入支出决算表(财决07表)'!$A$10:$T$500,15,FALSE))</f>
        <v/>
      </c>
      <c r="G272" s="8">
        <f>'[1]Z07 一般公共预算财政拨款收入支出决算表(财决07表)'!A270</f>
        <v>0</v>
      </c>
      <c r="H272" s="95">
        <f>'[1]Z07 一般公共预算财政拨款收入支出决算表(财决07表)'!$K270</f>
        <v>0</v>
      </c>
      <c r="I272" s="8" t="str">
        <f t="shared" si="16"/>
        <v>2</v>
      </c>
      <c r="J272" s="8" t="str">
        <f t="shared" si="17"/>
        <v>2</v>
      </c>
      <c r="K272" s="8">
        <f t="shared" si="18"/>
        <v>4</v>
      </c>
      <c r="L272" s="8" t="str">
        <f ca="1" t="shared" si="19"/>
        <v/>
      </c>
    </row>
    <row r="273" ht="20.1" customHeight="1" spans="1:12">
      <c r="A273" s="22" t="str">
        <f ca="1" t="array" ref="A273">INDEX(G:G,SMALL(IF($K$12:$K$500=2,ROW($12:$500),4^8),ROW(G262)))&amp;""</f>
        <v/>
      </c>
      <c r="B273" s="70"/>
      <c r="C273" s="23" t="str">
        <f ca="1">IF(ISERROR(VLOOKUP(A273,'[1]Z07 一般公共预算财政拨款收入支出决算表(财决07表)'!$A$10:$T$500,4,FALSE)),"",VLOOKUP(A273,'[1]Z07 一般公共预算财政拨款收入支出决算表(财决07表)'!$A$10:$T$500,4,FALSE))</f>
        <v/>
      </c>
      <c r="D273" s="97" t="str">
        <f ca="1">IF(ISERROR(VLOOKUP(A273,'[1]Z07 一般公共预算财政拨款收入支出决算表(财决07表)'!$A$10:$T$500,11,FALSE)),"",VLOOKUP(A273,'[1]Z07 一般公共预算财政拨款收入支出决算表(财决07表)'!$A$10:$T$500,11,FALSE))</f>
        <v/>
      </c>
      <c r="E273" s="97" t="str">
        <f ca="1">IF(ISERROR(VLOOKUP(A273,'[1]Z07 一般公共预算财政拨款收入支出决算表(财决07表)'!$A$10:$T$500,12,FALSE)),"",VLOOKUP(A273,'[1]Z07 一般公共预算财政拨款收入支出决算表(财决07表)'!$A$10:$T$500,12,FALSE))</f>
        <v/>
      </c>
      <c r="F273" s="97" t="str">
        <f ca="1">IF(ISERROR(VLOOKUP(A273,'[1]Z07 一般公共预算财政拨款收入支出决算表(财决07表)'!$A$10:$T$500,15,FALSE)),"",VLOOKUP(A273,'[1]Z07 一般公共预算财政拨款收入支出决算表(财决07表)'!$A$10:$T$500,15,FALSE))</f>
        <v/>
      </c>
      <c r="G273" s="8">
        <f>'[1]Z07 一般公共预算财政拨款收入支出决算表(财决07表)'!A271</f>
        <v>0</v>
      </c>
      <c r="H273" s="95">
        <f>'[1]Z07 一般公共预算财政拨款收入支出决算表(财决07表)'!$K271</f>
        <v>0</v>
      </c>
      <c r="I273" s="8" t="str">
        <f t="shared" si="16"/>
        <v>2</v>
      </c>
      <c r="J273" s="8" t="str">
        <f t="shared" si="17"/>
        <v>2</v>
      </c>
      <c r="K273" s="8">
        <f t="shared" si="18"/>
        <v>4</v>
      </c>
      <c r="L273" s="8" t="str">
        <f ca="1" t="shared" si="19"/>
        <v/>
      </c>
    </row>
    <row r="274" ht="20.1" customHeight="1" spans="1:12">
      <c r="A274" s="22" t="str">
        <f ca="1" t="array" ref="A274">INDEX(G:G,SMALL(IF($K$12:$K$500=2,ROW($12:$500),4^8),ROW(G263)))&amp;""</f>
        <v/>
      </c>
      <c r="B274" s="70"/>
      <c r="C274" s="23" t="str">
        <f ca="1">IF(ISERROR(VLOOKUP(A274,'[1]Z07 一般公共预算财政拨款收入支出决算表(财决07表)'!$A$10:$T$500,4,FALSE)),"",VLOOKUP(A274,'[1]Z07 一般公共预算财政拨款收入支出决算表(财决07表)'!$A$10:$T$500,4,FALSE))</f>
        <v/>
      </c>
      <c r="D274" s="97" t="str">
        <f ca="1">IF(ISERROR(VLOOKUP(A274,'[1]Z07 一般公共预算财政拨款收入支出决算表(财决07表)'!$A$10:$T$500,11,FALSE)),"",VLOOKUP(A274,'[1]Z07 一般公共预算财政拨款收入支出决算表(财决07表)'!$A$10:$T$500,11,FALSE))</f>
        <v/>
      </c>
      <c r="E274" s="97" t="str">
        <f ca="1">IF(ISERROR(VLOOKUP(A274,'[1]Z07 一般公共预算财政拨款收入支出决算表(财决07表)'!$A$10:$T$500,12,FALSE)),"",VLOOKUP(A274,'[1]Z07 一般公共预算财政拨款收入支出决算表(财决07表)'!$A$10:$T$500,12,FALSE))</f>
        <v/>
      </c>
      <c r="F274" s="97" t="str">
        <f ca="1">IF(ISERROR(VLOOKUP(A274,'[1]Z07 一般公共预算财政拨款收入支出决算表(财决07表)'!$A$10:$T$500,15,FALSE)),"",VLOOKUP(A274,'[1]Z07 一般公共预算财政拨款收入支出决算表(财决07表)'!$A$10:$T$500,15,FALSE))</f>
        <v/>
      </c>
      <c r="G274" s="8">
        <f>'[1]Z07 一般公共预算财政拨款收入支出决算表(财决07表)'!A272</f>
        <v>0</v>
      </c>
      <c r="H274" s="95">
        <f>'[1]Z07 一般公共预算财政拨款收入支出决算表(财决07表)'!$K272</f>
        <v>0</v>
      </c>
      <c r="I274" s="8" t="str">
        <f t="shared" si="16"/>
        <v>2</v>
      </c>
      <c r="J274" s="8" t="str">
        <f t="shared" si="17"/>
        <v>2</v>
      </c>
      <c r="K274" s="8">
        <f t="shared" si="18"/>
        <v>4</v>
      </c>
      <c r="L274" s="8" t="str">
        <f ca="1" t="shared" si="19"/>
        <v/>
      </c>
    </row>
    <row r="275" ht="20.1" customHeight="1" spans="1:12">
      <c r="A275" s="22" t="str">
        <f ca="1" t="array" ref="A275">INDEX(G:G,SMALL(IF($K$12:$K$500=2,ROW($12:$500),4^8),ROW(G264)))&amp;""</f>
        <v/>
      </c>
      <c r="B275" s="70"/>
      <c r="C275" s="23" t="str">
        <f ca="1">IF(ISERROR(VLOOKUP(A275,'[1]Z07 一般公共预算财政拨款收入支出决算表(财决07表)'!$A$10:$T$500,4,FALSE)),"",VLOOKUP(A275,'[1]Z07 一般公共预算财政拨款收入支出决算表(财决07表)'!$A$10:$T$500,4,FALSE))</f>
        <v/>
      </c>
      <c r="D275" s="97" t="str">
        <f ca="1">IF(ISERROR(VLOOKUP(A275,'[1]Z07 一般公共预算财政拨款收入支出决算表(财决07表)'!$A$10:$T$500,11,FALSE)),"",VLOOKUP(A275,'[1]Z07 一般公共预算财政拨款收入支出决算表(财决07表)'!$A$10:$T$500,11,FALSE))</f>
        <v/>
      </c>
      <c r="E275" s="97" t="str">
        <f ca="1">IF(ISERROR(VLOOKUP(A275,'[1]Z07 一般公共预算财政拨款收入支出决算表(财决07表)'!$A$10:$T$500,12,FALSE)),"",VLOOKUP(A275,'[1]Z07 一般公共预算财政拨款收入支出决算表(财决07表)'!$A$10:$T$500,12,FALSE))</f>
        <v/>
      </c>
      <c r="F275" s="97" t="str">
        <f ca="1">IF(ISERROR(VLOOKUP(A275,'[1]Z07 一般公共预算财政拨款收入支出决算表(财决07表)'!$A$10:$T$500,15,FALSE)),"",VLOOKUP(A275,'[1]Z07 一般公共预算财政拨款收入支出决算表(财决07表)'!$A$10:$T$500,15,FALSE))</f>
        <v/>
      </c>
      <c r="G275" s="8">
        <f>'[1]Z07 一般公共预算财政拨款收入支出决算表(财决07表)'!A273</f>
        <v>0</v>
      </c>
      <c r="H275" s="95">
        <f>'[1]Z07 一般公共预算财政拨款收入支出决算表(财决07表)'!$K273</f>
        <v>0</v>
      </c>
      <c r="I275" s="8" t="str">
        <f t="shared" si="16"/>
        <v>2</v>
      </c>
      <c r="J275" s="8" t="str">
        <f t="shared" si="17"/>
        <v>2</v>
      </c>
      <c r="K275" s="8">
        <f t="shared" si="18"/>
        <v>4</v>
      </c>
      <c r="L275" s="8" t="str">
        <f ca="1" t="shared" si="19"/>
        <v/>
      </c>
    </row>
    <row r="276" ht="20.1" customHeight="1" spans="1:12">
      <c r="A276" s="22" t="str">
        <f ca="1" t="array" ref="A276">INDEX(G:G,SMALL(IF($K$12:$K$500=2,ROW($12:$500),4^8),ROW(G265)))&amp;""</f>
        <v/>
      </c>
      <c r="B276" s="70"/>
      <c r="C276" s="23" t="str">
        <f ca="1">IF(ISERROR(VLOOKUP(A276,'[1]Z07 一般公共预算财政拨款收入支出决算表(财决07表)'!$A$10:$T$500,4,FALSE)),"",VLOOKUP(A276,'[1]Z07 一般公共预算财政拨款收入支出决算表(财决07表)'!$A$10:$T$500,4,FALSE))</f>
        <v/>
      </c>
      <c r="D276" s="97" t="str">
        <f ca="1">IF(ISERROR(VLOOKUP(A276,'[1]Z07 一般公共预算财政拨款收入支出决算表(财决07表)'!$A$10:$T$500,11,FALSE)),"",VLOOKUP(A276,'[1]Z07 一般公共预算财政拨款收入支出决算表(财决07表)'!$A$10:$T$500,11,FALSE))</f>
        <v/>
      </c>
      <c r="E276" s="97" t="str">
        <f ca="1">IF(ISERROR(VLOOKUP(A276,'[1]Z07 一般公共预算财政拨款收入支出决算表(财决07表)'!$A$10:$T$500,12,FALSE)),"",VLOOKUP(A276,'[1]Z07 一般公共预算财政拨款收入支出决算表(财决07表)'!$A$10:$T$500,12,FALSE))</f>
        <v/>
      </c>
      <c r="F276" s="97" t="str">
        <f ca="1">IF(ISERROR(VLOOKUP(A276,'[1]Z07 一般公共预算财政拨款收入支出决算表(财决07表)'!$A$10:$T$500,15,FALSE)),"",VLOOKUP(A276,'[1]Z07 一般公共预算财政拨款收入支出决算表(财决07表)'!$A$10:$T$500,15,FALSE))</f>
        <v/>
      </c>
      <c r="G276" s="8">
        <f>'[1]Z07 一般公共预算财政拨款收入支出决算表(财决07表)'!A274</f>
        <v>0</v>
      </c>
      <c r="H276" s="95">
        <f>'[1]Z07 一般公共预算财政拨款收入支出决算表(财决07表)'!$K274</f>
        <v>0</v>
      </c>
      <c r="I276" s="8" t="str">
        <f t="shared" si="16"/>
        <v>2</v>
      </c>
      <c r="J276" s="8" t="str">
        <f t="shared" si="17"/>
        <v>2</v>
      </c>
      <c r="K276" s="8">
        <f t="shared" si="18"/>
        <v>4</v>
      </c>
      <c r="L276" s="8" t="str">
        <f ca="1" t="shared" si="19"/>
        <v/>
      </c>
    </row>
    <row r="277" ht="20.1" customHeight="1" spans="1:12">
      <c r="A277" s="22" t="str">
        <f ca="1" t="array" ref="A277">INDEX(G:G,SMALL(IF($K$12:$K$500=2,ROW($12:$500),4^8),ROW(G266)))&amp;""</f>
        <v/>
      </c>
      <c r="B277" s="70"/>
      <c r="C277" s="23" t="str">
        <f ca="1">IF(ISERROR(VLOOKUP(A277,'[1]Z07 一般公共预算财政拨款收入支出决算表(财决07表)'!$A$10:$T$500,4,FALSE)),"",VLOOKUP(A277,'[1]Z07 一般公共预算财政拨款收入支出决算表(财决07表)'!$A$10:$T$500,4,FALSE))</f>
        <v/>
      </c>
      <c r="D277" s="97" t="str">
        <f ca="1">IF(ISERROR(VLOOKUP(A277,'[1]Z07 一般公共预算财政拨款收入支出决算表(财决07表)'!$A$10:$T$500,11,FALSE)),"",VLOOKUP(A277,'[1]Z07 一般公共预算财政拨款收入支出决算表(财决07表)'!$A$10:$T$500,11,FALSE))</f>
        <v/>
      </c>
      <c r="E277" s="97" t="str">
        <f ca="1">IF(ISERROR(VLOOKUP(A277,'[1]Z07 一般公共预算财政拨款收入支出决算表(财决07表)'!$A$10:$T$500,12,FALSE)),"",VLOOKUP(A277,'[1]Z07 一般公共预算财政拨款收入支出决算表(财决07表)'!$A$10:$T$500,12,FALSE))</f>
        <v/>
      </c>
      <c r="F277" s="97" t="str">
        <f ca="1">IF(ISERROR(VLOOKUP(A277,'[1]Z07 一般公共预算财政拨款收入支出决算表(财决07表)'!$A$10:$T$500,15,FALSE)),"",VLOOKUP(A277,'[1]Z07 一般公共预算财政拨款收入支出决算表(财决07表)'!$A$10:$T$500,15,FALSE))</f>
        <v/>
      </c>
      <c r="G277" s="8">
        <f>'[1]Z07 一般公共预算财政拨款收入支出决算表(财决07表)'!A275</f>
        <v>0</v>
      </c>
      <c r="H277" s="95">
        <f>'[1]Z07 一般公共预算财政拨款收入支出决算表(财决07表)'!$K275</f>
        <v>0</v>
      </c>
      <c r="I277" s="8" t="str">
        <f t="shared" si="16"/>
        <v>2</v>
      </c>
      <c r="J277" s="8" t="str">
        <f t="shared" si="17"/>
        <v>2</v>
      </c>
      <c r="K277" s="8">
        <f t="shared" si="18"/>
        <v>4</v>
      </c>
      <c r="L277" s="8" t="str">
        <f ca="1" t="shared" si="19"/>
        <v/>
      </c>
    </row>
    <row r="278" ht="20.1" customHeight="1" spans="1:12">
      <c r="A278" s="22" t="str">
        <f ca="1" t="array" ref="A278">INDEX(G:G,SMALL(IF($K$12:$K$500=2,ROW($12:$500),4^8),ROW(G267)))&amp;""</f>
        <v/>
      </c>
      <c r="B278" s="70"/>
      <c r="C278" s="23" t="str">
        <f ca="1">IF(ISERROR(VLOOKUP(A278,'[1]Z07 一般公共预算财政拨款收入支出决算表(财决07表)'!$A$10:$T$500,4,FALSE)),"",VLOOKUP(A278,'[1]Z07 一般公共预算财政拨款收入支出决算表(财决07表)'!$A$10:$T$500,4,FALSE))</f>
        <v/>
      </c>
      <c r="D278" s="97" t="str">
        <f ca="1">IF(ISERROR(VLOOKUP(A278,'[1]Z07 一般公共预算财政拨款收入支出决算表(财决07表)'!$A$10:$T$500,11,FALSE)),"",VLOOKUP(A278,'[1]Z07 一般公共预算财政拨款收入支出决算表(财决07表)'!$A$10:$T$500,11,FALSE))</f>
        <v/>
      </c>
      <c r="E278" s="97" t="str">
        <f ca="1">IF(ISERROR(VLOOKUP(A278,'[1]Z07 一般公共预算财政拨款收入支出决算表(财决07表)'!$A$10:$T$500,12,FALSE)),"",VLOOKUP(A278,'[1]Z07 一般公共预算财政拨款收入支出决算表(财决07表)'!$A$10:$T$500,12,FALSE))</f>
        <v/>
      </c>
      <c r="F278" s="97" t="str">
        <f ca="1">IF(ISERROR(VLOOKUP(A278,'[1]Z07 一般公共预算财政拨款收入支出决算表(财决07表)'!$A$10:$T$500,15,FALSE)),"",VLOOKUP(A278,'[1]Z07 一般公共预算财政拨款收入支出决算表(财决07表)'!$A$10:$T$500,15,FALSE))</f>
        <v/>
      </c>
      <c r="G278" s="8">
        <f>'[1]Z07 一般公共预算财政拨款收入支出决算表(财决07表)'!A276</f>
        <v>0</v>
      </c>
      <c r="H278" s="95">
        <f>'[1]Z07 一般公共预算财政拨款收入支出决算表(财决07表)'!$K276</f>
        <v>0</v>
      </c>
      <c r="I278" s="8" t="str">
        <f t="shared" si="16"/>
        <v>2</v>
      </c>
      <c r="J278" s="8" t="str">
        <f t="shared" si="17"/>
        <v>2</v>
      </c>
      <c r="K278" s="8">
        <f t="shared" si="18"/>
        <v>4</v>
      </c>
      <c r="L278" s="8" t="str">
        <f ca="1" t="shared" si="19"/>
        <v/>
      </c>
    </row>
    <row r="279" ht="20.1" customHeight="1" spans="1:12">
      <c r="A279" s="22" t="str">
        <f ca="1" t="array" ref="A279">INDEX(G:G,SMALL(IF($K$12:$K$500=2,ROW($12:$500),4^8),ROW(G268)))&amp;""</f>
        <v/>
      </c>
      <c r="B279" s="70"/>
      <c r="C279" s="23" t="str">
        <f ca="1">IF(ISERROR(VLOOKUP(A279,'[1]Z07 一般公共预算财政拨款收入支出决算表(财决07表)'!$A$10:$T$500,4,FALSE)),"",VLOOKUP(A279,'[1]Z07 一般公共预算财政拨款收入支出决算表(财决07表)'!$A$10:$T$500,4,FALSE))</f>
        <v/>
      </c>
      <c r="D279" s="97" t="str">
        <f ca="1">IF(ISERROR(VLOOKUP(A279,'[1]Z07 一般公共预算财政拨款收入支出决算表(财决07表)'!$A$10:$T$500,11,FALSE)),"",VLOOKUP(A279,'[1]Z07 一般公共预算财政拨款收入支出决算表(财决07表)'!$A$10:$T$500,11,FALSE))</f>
        <v/>
      </c>
      <c r="E279" s="97" t="str">
        <f ca="1">IF(ISERROR(VLOOKUP(A279,'[1]Z07 一般公共预算财政拨款收入支出决算表(财决07表)'!$A$10:$T$500,12,FALSE)),"",VLOOKUP(A279,'[1]Z07 一般公共预算财政拨款收入支出决算表(财决07表)'!$A$10:$T$500,12,FALSE))</f>
        <v/>
      </c>
      <c r="F279" s="97" t="str">
        <f ca="1">IF(ISERROR(VLOOKUP(A279,'[1]Z07 一般公共预算财政拨款收入支出决算表(财决07表)'!$A$10:$T$500,15,FALSE)),"",VLOOKUP(A279,'[1]Z07 一般公共预算财政拨款收入支出决算表(财决07表)'!$A$10:$T$500,15,FALSE))</f>
        <v/>
      </c>
      <c r="G279" s="8">
        <f>'[1]Z07 一般公共预算财政拨款收入支出决算表(财决07表)'!A277</f>
        <v>0</v>
      </c>
      <c r="H279" s="95">
        <f>'[1]Z07 一般公共预算财政拨款收入支出决算表(财决07表)'!$K277</f>
        <v>0</v>
      </c>
      <c r="I279" s="8" t="str">
        <f t="shared" si="16"/>
        <v>2</v>
      </c>
      <c r="J279" s="8" t="str">
        <f t="shared" si="17"/>
        <v>2</v>
      </c>
      <c r="K279" s="8">
        <f t="shared" si="18"/>
        <v>4</v>
      </c>
      <c r="L279" s="8" t="str">
        <f ca="1" t="shared" si="19"/>
        <v/>
      </c>
    </row>
    <row r="280" ht="20.1" customHeight="1" spans="1:12">
      <c r="A280" s="22" t="str">
        <f ca="1" t="array" ref="A280">INDEX(G:G,SMALL(IF($K$12:$K$500=2,ROW($12:$500),4^8),ROW(G269)))&amp;""</f>
        <v/>
      </c>
      <c r="B280" s="70"/>
      <c r="C280" s="23" t="str">
        <f ca="1">IF(ISERROR(VLOOKUP(A280,'[1]Z07 一般公共预算财政拨款收入支出决算表(财决07表)'!$A$10:$T$500,4,FALSE)),"",VLOOKUP(A280,'[1]Z07 一般公共预算财政拨款收入支出决算表(财决07表)'!$A$10:$T$500,4,FALSE))</f>
        <v/>
      </c>
      <c r="D280" s="97" t="str">
        <f ca="1">IF(ISERROR(VLOOKUP(A280,'[1]Z07 一般公共预算财政拨款收入支出决算表(财决07表)'!$A$10:$T$500,11,FALSE)),"",VLOOKUP(A280,'[1]Z07 一般公共预算财政拨款收入支出决算表(财决07表)'!$A$10:$T$500,11,FALSE))</f>
        <v/>
      </c>
      <c r="E280" s="97" t="str">
        <f ca="1">IF(ISERROR(VLOOKUP(A280,'[1]Z07 一般公共预算财政拨款收入支出决算表(财决07表)'!$A$10:$T$500,12,FALSE)),"",VLOOKUP(A280,'[1]Z07 一般公共预算财政拨款收入支出决算表(财决07表)'!$A$10:$T$500,12,FALSE))</f>
        <v/>
      </c>
      <c r="F280" s="97" t="str">
        <f ca="1">IF(ISERROR(VLOOKUP(A280,'[1]Z07 一般公共预算财政拨款收入支出决算表(财决07表)'!$A$10:$T$500,15,FALSE)),"",VLOOKUP(A280,'[1]Z07 一般公共预算财政拨款收入支出决算表(财决07表)'!$A$10:$T$500,15,FALSE))</f>
        <v/>
      </c>
      <c r="G280" s="8">
        <f>'[1]Z07 一般公共预算财政拨款收入支出决算表(财决07表)'!A278</f>
        <v>0</v>
      </c>
      <c r="H280" s="95">
        <f>'[1]Z07 一般公共预算财政拨款收入支出决算表(财决07表)'!$K278</f>
        <v>0</v>
      </c>
      <c r="I280" s="8" t="str">
        <f t="shared" si="16"/>
        <v>2</v>
      </c>
      <c r="J280" s="8" t="str">
        <f t="shared" si="17"/>
        <v>2</v>
      </c>
      <c r="K280" s="8">
        <f t="shared" si="18"/>
        <v>4</v>
      </c>
      <c r="L280" s="8" t="str">
        <f ca="1" t="shared" si="19"/>
        <v/>
      </c>
    </row>
    <row r="281" ht="20.1" customHeight="1" spans="1:12">
      <c r="A281" s="22" t="str">
        <f ca="1" t="array" ref="A281">INDEX(G:G,SMALL(IF($K$12:$K$500=2,ROW($12:$500),4^8),ROW(G270)))&amp;""</f>
        <v/>
      </c>
      <c r="B281" s="70"/>
      <c r="C281" s="23" t="str">
        <f ca="1">IF(ISERROR(VLOOKUP(A281,'[1]Z07 一般公共预算财政拨款收入支出决算表(财决07表)'!$A$10:$T$500,4,FALSE)),"",VLOOKUP(A281,'[1]Z07 一般公共预算财政拨款收入支出决算表(财决07表)'!$A$10:$T$500,4,FALSE))</f>
        <v/>
      </c>
      <c r="D281" s="97" t="str">
        <f ca="1">IF(ISERROR(VLOOKUP(A281,'[1]Z07 一般公共预算财政拨款收入支出决算表(财决07表)'!$A$10:$T$500,11,FALSE)),"",VLOOKUP(A281,'[1]Z07 一般公共预算财政拨款收入支出决算表(财决07表)'!$A$10:$T$500,11,FALSE))</f>
        <v/>
      </c>
      <c r="E281" s="97" t="str">
        <f ca="1">IF(ISERROR(VLOOKUP(A281,'[1]Z07 一般公共预算财政拨款收入支出决算表(财决07表)'!$A$10:$T$500,12,FALSE)),"",VLOOKUP(A281,'[1]Z07 一般公共预算财政拨款收入支出决算表(财决07表)'!$A$10:$T$500,12,FALSE))</f>
        <v/>
      </c>
      <c r="F281" s="97" t="str">
        <f ca="1">IF(ISERROR(VLOOKUP(A281,'[1]Z07 一般公共预算财政拨款收入支出决算表(财决07表)'!$A$10:$T$500,15,FALSE)),"",VLOOKUP(A281,'[1]Z07 一般公共预算财政拨款收入支出决算表(财决07表)'!$A$10:$T$500,15,FALSE))</f>
        <v/>
      </c>
      <c r="G281" s="8">
        <f>'[1]Z07 一般公共预算财政拨款收入支出决算表(财决07表)'!A279</f>
        <v>0</v>
      </c>
      <c r="H281" s="95">
        <f>'[1]Z07 一般公共预算财政拨款收入支出决算表(财决07表)'!$K279</f>
        <v>0</v>
      </c>
      <c r="I281" s="8" t="str">
        <f t="shared" si="16"/>
        <v>2</v>
      </c>
      <c r="J281" s="8" t="str">
        <f t="shared" si="17"/>
        <v>2</v>
      </c>
      <c r="K281" s="8">
        <f t="shared" si="18"/>
        <v>4</v>
      </c>
      <c r="L281" s="8" t="str">
        <f ca="1" t="shared" si="19"/>
        <v/>
      </c>
    </row>
    <row r="282" ht="20.1" customHeight="1" spans="1:12">
      <c r="A282" s="22" t="str">
        <f ca="1" t="array" ref="A282">INDEX(G:G,SMALL(IF($K$12:$K$500=2,ROW($12:$500),4^8),ROW(G271)))&amp;""</f>
        <v/>
      </c>
      <c r="B282" s="70"/>
      <c r="C282" s="23" t="str">
        <f ca="1">IF(ISERROR(VLOOKUP(A282,'[1]Z07 一般公共预算财政拨款收入支出决算表(财决07表)'!$A$10:$T$500,4,FALSE)),"",VLOOKUP(A282,'[1]Z07 一般公共预算财政拨款收入支出决算表(财决07表)'!$A$10:$T$500,4,FALSE))</f>
        <v/>
      </c>
      <c r="D282" s="97" t="str">
        <f ca="1">IF(ISERROR(VLOOKUP(A282,'[1]Z07 一般公共预算财政拨款收入支出决算表(财决07表)'!$A$10:$T$500,11,FALSE)),"",VLOOKUP(A282,'[1]Z07 一般公共预算财政拨款收入支出决算表(财决07表)'!$A$10:$T$500,11,FALSE))</f>
        <v/>
      </c>
      <c r="E282" s="97" t="str">
        <f ca="1">IF(ISERROR(VLOOKUP(A282,'[1]Z07 一般公共预算财政拨款收入支出决算表(财决07表)'!$A$10:$T$500,12,FALSE)),"",VLOOKUP(A282,'[1]Z07 一般公共预算财政拨款收入支出决算表(财决07表)'!$A$10:$T$500,12,FALSE))</f>
        <v/>
      </c>
      <c r="F282" s="97" t="str">
        <f ca="1">IF(ISERROR(VLOOKUP(A282,'[1]Z07 一般公共预算财政拨款收入支出决算表(财决07表)'!$A$10:$T$500,15,FALSE)),"",VLOOKUP(A282,'[1]Z07 一般公共预算财政拨款收入支出决算表(财决07表)'!$A$10:$T$500,15,FALSE))</f>
        <v/>
      </c>
      <c r="G282" s="8">
        <f>'[1]Z07 一般公共预算财政拨款收入支出决算表(财决07表)'!A280</f>
        <v>0</v>
      </c>
      <c r="H282" s="95">
        <f>'[1]Z07 一般公共预算财政拨款收入支出决算表(财决07表)'!$K280</f>
        <v>0</v>
      </c>
      <c r="I282" s="8" t="str">
        <f t="shared" si="16"/>
        <v>2</v>
      </c>
      <c r="J282" s="8" t="str">
        <f t="shared" si="17"/>
        <v>2</v>
      </c>
      <c r="K282" s="8">
        <f t="shared" si="18"/>
        <v>4</v>
      </c>
      <c r="L282" s="8" t="str">
        <f ca="1" t="shared" si="19"/>
        <v/>
      </c>
    </row>
    <row r="283" ht="20.1" customHeight="1" spans="1:12">
      <c r="A283" s="22" t="str">
        <f ca="1" t="array" ref="A283">INDEX(G:G,SMALL(IF($K$12:$K$500=2,ROW($12:$500),4^8),ROW(G272)))&amp;""</f>
        <v/>
      </c>
      <c r="B283" s="70"/>
      <c r="C283" s="23" t="str">
        <f ca="1">IF(ISERROR(VLOOKUP(A283,'[1]Z07 一般公共预算财政拨款收入支出决算表(财决07表)'!$A$10:$T$500,4,FALSE)),"",VLOOKUP(A283,'[1]Z07 一般公共预算财政拨款收入支出决算表(财决07表)'!$A$10:$T$500,4,FALSE))</f>
        <v/>
      </c>
      <c r="D283" s="97" t="str">
        <f ca="1">IF(ISERROR(VLOOKUP(A283,'[1]Z07 一般公共预算财政拨款收入支出决算表(财决07表)'!$A$10:$T$500,11,FALSE)),"",VLOOKUP(A283,'[1]Z07 一般公共预算财政拨款收入支出决算表(财决07表)'!$A$10:$T$500,11,FALSE))</f>
        <v/>
      </c>
      <c r="E283" s="97" t="str">
        <f ca="1">IF(ISERROR(VLOOKUP(A283,'[1]Z07 一般公共预算财政拨款收入支出决算表(财决07表)'!$A$10:$T$500,12,FALSE)),"",VLOOKUP(A283,'[1]Z07 一般公共预算财政拨款收入支出决算表(财决07表)'!$A$10:$T$500,12,FALSE))</f>
        <v/>
      </c>
      <c r="F283" s="97" t="str">
        <f ca="1">IF(ISERROR(VLOOKUP(A283,'[1]Z07 一般公共预算财政拨款收入支出决算表(财决07表)'!$A$10:$T$500,15,FALSE)),"",VLOOKUP(A283,'[1]Z07 一般公共预算财政拨款收入支出决算表(财决07表)'!$A$10:$T$500,15,FALSE))</f>
        <v/>
      </c>
      <c r="G283" s="8">
        <f>'[1]Z07 一般公共预算财政拨款收入支出决算表(财决07表)'!A281</f>
        <v>0</v>
      </c>
      <c r="H283" s="95">
        <f>'[1]Z07 一般公共预算财政拨款收入支出决算表(财决07表)'!$K281</f>
        <v>0</v>
      </c>
      <c r="I283" s="8" t="str">
        <f t="shared" si="16"/>
        <v>2</v>
      </c>
      <c r="J283" s="8" t="str">
        <f t="shared" si="17"/>
        <v>2</v>
      </c>
      <c r="K283" s="8">
        <f t="shared" si="18"/>
        <v>4</v>
      </c>
      <c r="L283" s="8" t="str">
        <f ca="1" t="shared" si="19"/>
        <v/>
      </c>
    </row>
    <row r="284" ht="20.1" customHeight="1" spans="1:12">
      <c r="A284" s="22" t="str">
        <f ca="1" t="array" ref="A284">INDEX(G:G,SMALL(IF($K$12:$K$500=2,ROW($12:$500),4^8),ROW(G273)))&amp;""</f>
        <v/>
      </c>
      <c r="B284" s="70"/>
      <c r="C284" s="23" t="str">
        <f ca="1">IF(ISERROR(VLOOKUP(A284,'[1]Z07 一般公共预算财政拨款收入支出决算表(财决07表)'!$A$10:$T$500,4,FALSE)),"",VLOOKUP(A284,'[1]Z07 一般公共预算财政拨款收入支出决算表(财决07表)'!$A$10:$T$500,4,FALSE))</f>
        <v/>
      </c>
      <c r="D284" s="97" t="str">
        <f ca="1">IF(ISERROR(VLOOKUP(A284,'[1]Z07 一般公共预算财政拨款收入支出决算表(财决07表)'!$A$10:$T$500,11,FALSE)),"",VLOOKUP(A284,'[1]Z07 一般公共预算财政拨款收入支出决算表(财决07表)'!$A$10:$T$500,11,FALSE))</f>
        <v/>
      </c>
      <c r="E284" s="97" t="str">
        <f ca="1">IF(ISERROR(VLOOKUP(A284,'[1]Z07 一般公共预算财政拨款收入支出决算表(财决07表)'!$A$10:$T$500,12,FALSE)),"",VLOOKUP(A284,'[1]Z07 一般公共预算财政拨款收入支出决算表(财决07表)'!$A$10:$T$500,12,FALSE))</f>
        <v/>
      </c>
      <c r="F284" s="97" t="str">
        <f ca="1">IF(ISERROR(VLOOKUP(A284,'[1]Z07 一般公共预算财政拨款收入支出决算表(财决07表)'!$A$10:$T$500,15,FALSE)),"",VLOOKUP(A284,'[1]Z07 一般公共预算财政拨款收入支出决算表(财决07表)'!$A$10:$T$500,15,FALSE))</f>
        <v/>
      </c>
      <c r="G284" s="8">
        <f>'[1]Z07 一般公共预算财政拨款收入支出决算表(财决07表)'!A282</f>
        <v>0</v>
      </c>
      <c r="H284" s="95">
        <f>'[1]Z07 一般公共预算财政拨款收入支出决算表(财决07表)'!$K282</f>
        <v>0</v>
      </c>
      <c r="I284" s="8" t="str">
        <f t="shared" si="16"/>
        <v>2</v>
      </c>
      <c r="J284" s="8" t="str">
        <f t="shared" si="17"/>
        <v>2</v>
      </c>
      <c r="K284" s="8">
        <f t="shared" si="18"/>
        <v>4</v>
      </c>
      <c r="L284" s="8" t="str">
        <f ca="1" t="shared" si="19"/>
        <v/>
      </c>
    </row>
    <row r="285" ht="20.1" customHeight="1" spans="1:12">
      <c r="A285" s="22" t="str">
        <f ca="1" t="array" ref="A285">INDEX(G:G,SMALL(IF($K$12:$K$500=2,ROW($12:$500),4^8),ROW(G274)))&amp;""</f>
        <v/>
      </c>
      <c r="B285" s="70"/>
      <c r="C285" s="23" t="str">
        <f ca="1">IF(ISERROR(VLOOKUP(A285,'[1]Z07 一般公共预算财政拨款收入支出决算表(财决07表)'!$A$10:$T$500,4,FALSE)),"",VLOOKUP(A285,'[1]Z07 一般公共预算财政拨款收入支出决算表(财决07表)'!$A$10:$T$500,4,FALSE))</f>
        <v/>
      </c>
      <c r="D285" s="97" t="str">
        <f ca="1">IF(ISERROR(VLOOKUP(A285,'[1]Z07 一般公共预算财政拨款收入支出决算表(财决07表)'!$A$10:$T$500,11,FALSE)),"",VLOOKUP(A285,'[1]Z07 一般公共预算财政拨款收入支出决算表(财决07表)'!$A$10:$T$500,11,FALSE))</f>
        <v/>
      </c>
      <c r="E285" s="97" t="str">
        <f ca="1">IF(ISERROR(VLOOKUP(A285,'[1]Z07 一般公共预算财政拨款收入支出决算表(财决07表)'!$A$10:$T$500,12,FALSE)),"",VLOOKUP(A285,'[1]Z07 一般公共预算财政拨款收入支出决算表(财决07表)'!$A$10:$T$500,12,FALSE))</f>
        <v/>
      </c>
      <c r="F285" s="97" t="str">
        <f ca="1">IF(ISERROR(VLOOKUP(A285,'[1]Z07 一般公共预算财政拨款收入支出决算表(财决07表)'!$A$10:$T$500,15,FALSE)),"",VLOOKUP(A285,'[1]Z07 一般公共预算财政拨款收入支出决算表(财决07表)'!$A$10:$T$500,15,FALSE))</f>
        <v/>
      </c>
      <c r="G285" s="8">
        <f>'[1]Z07 一般公共预算财政拨款收入支出决算表(财决07表)'!A283</f>
        <v>0</v>
      </c>
      <c r="H285" s="95">
        <f>'[1]Z07 一般公共预算财政拨款收入支出决算表(财决07表)'!$K283</f>
        <v>0</v>
      </c>
      <c r="I285" s="8" t="str">
        <f t="shared" si="16"/>
        <v>2</v>
      </c>
      <c r="J285" s="8" t="str">
        <f t="shared" si="17"/>
        <v>2</v>
      </c>
      <c r="K285" s="8">
        <f t="shared" si="18"/>
        <v>4</v>
      </c>
      <c r="L285" s="8" t="str">
        <f ca="1" t="shared" si="19"/>
        <v/>
      </c>
    </row>
    <row r="286" ht="20.1" customHeight="1" spans="1:12">
      <c r="A286" s="22" t="str">
        <f ca="1" t="array" ref="A286">INDEX(G:G,SMALL(IF($K$12:$K$500=2,ROW($12:$500),4^8),ROW(G275)))&amp;""</f>
        <v/>
      </c>
      <c r="B286" s="70"/>
      <c r="C286" s="23" t="str">
        <f ca="1">IF(ISERROR(VLOOKUP(A286,'[1]Z07 一般公共预算财政拨款收入支出决算表(财决07表)'!$A$10:$T$500,4,FALSE)),"",VLOOKUP(A286,'[1]Z07 一般公共预算财政拨款收入支出决算表(财决07表)'!$A$10:$T$500,4,FALSE))</f>
        <v/>
      </c>
      <c r="D286" s="97" t="str">
        <f ca="1">IF(ISERROR(VLOOKUP(A286,'[1]Z07 一般公共预算财政拨款收入支出决算表(财决07表)'!$A$10:$T$500,11,FALSE)),"",VLOOKUP(A286,'[1]Z07 一般公共预算财政拨款收入支出决算表(财决07表)'!$A$10:$T$500,11,FALSE))</f>
        <v/>
      </c>
      <c r="E286" s="97" t="str">
        <f ca="1">IF(ISERROR(VLOOKUP(A286,'[1]Z07 一般公共预算财政拨款收入支出决算表(财决07表)'!$A$10:$T$500,12,FALSE)),"",VLOOKUP(A286,'[1]Z07 一般公共预算财政拨款收入支出决算表(财决07表)'!$A$10:$T$500,12,FALSE))</f>
        <v/>
      </c>
      <c r="F286" s="97" t="str">
        <f ca="1">IF(ISERROR(VLOOKUP(A286,'[1]Z07 一般公共预算财政拨款收入支出决算表(财决07表)'!$A$10:$T$500,15,FALSE)),"",VLOOKUP(A286,'[1]Z07 一般公共预算财政拨款收入支出决算表(财决07表)'!$A$10:$T$500,15,FALSE))</f>
        <v/>
      </c>
      <c r="G286" s="8">
        <f>'[1]Z07 一般公共预算财政拨款收入支出决算表(财决07表)'!A284</f>
        <v>0</v>
      </c>
      <c r="H286" s="95">
        <f>'[1]Z07 一般公共预算财政拨款收入支出决算表(财决07表)'!$K284</f>
        <v>0</v>
      </c>
      <c r="I286" s="8" t="str">
        <f t="shared" si="16"/>
        <v>2</v>
      </c>
      <c r="J286" s="8" t="str">
        <f t="shared" si="17"/>
        <v>2</v>
      </c>
      <c r="K286" s="8">
        <f t="shared" si="18"/>
        <v>4</v>
      </c>
      <c r="L286" s="8" t="str">
        <f ca="1" t="shared" si="19"/>
        <v/>
      </c>
    </row>
    <row r="287" ht="20.1" customHeight="1" spans="1:12">
      <c r="A287" s="22" t="str">
        <f ca="1" t="array" ref="A287">INDEX(G:G,SMALL(IF($K$12:$K$500=2,ROW($12:$500),4^8),ROW(G276)))&amp;""</f>
        <v/>
      </c>
      <c r="B287" s="70"/>
      <c r="C287" s="23" t="str">
        <f ca="1">IF(ISERROR(VLOOKUP(A287,'[1]Z07 一般公共预算财政拨款收入支出决算表(财决07表)'!$A$10:$T$500,4,FALSE)),"",VLOOKUP(A287,'[1]Z07 一般公共预算财政拨款收入支出决算表(财决07表)'!$A$10:$T$500,4,FALSE))</f>
        <v/>
      </c>
      <c r="D287" s="97" t="str">
        <f ca="1">IF(ISERROR(VLOOKUP(A287,'[1]Z07 一般公共预算财政拨款收入支出决算表(财决07表)'!$A$10:$T$500,11,FALSE)),"",VLOOKUP(A287,'[1]Z07 一般公共预算财政拨款收入支出决算表(财决07表)'!$A$10:$T$500,11,FALSE))</f>
        <v/>
      </c>
      <c r="E287" s="97" t="str">
        <f ca="1">IF(ISERROR(VLOOKUP(A287,'[1]Z07 一般公共预算财政拨款收入支出决算表(财决07表)'!$A$10:$T$500,12,FALSE)),"",VLOOKUP(A287,'[1]Z07 一般公共预算财政拨款收入支出决算表(财决07表)'!$A$10:$T$500,12,FALSE))</f>
        <v/>
      </c>
      <c r="F287" s="97" t="str">
        <f ca="1">IF(ISERROR(VLOOKUP(A287,'[1]Z07 一般公共预算财政拨款收入支出决算表(财决07表)'!$A$10:$T$500,15,FALSE)),"",VLOOKUP(A287,'[1]Z07 一般公共预算财政拨款收入支出决算表(财决07表)'!$A$10:$T$500,15,FALSE))</f>
        <v/>
      </c>
      <c r="G287" s="8">
        <f>'[1]Z07 一般公共预算财政拨款收入支出决算表(财决07表)'!A285</f>
        <v>0</v>
      </c>
      <c r="H287" s="95">
        <f>'[1]Z07 一般公共预算财政拨款收入支出决算表(财决07表)'!$K285</f>
        <v>0</v>
      </c>
      <c r="I287" s="8" t="str">
        <f t="shared" si="16"/>
        <v>2</v>
      </c>
      <c r="J287" s="8" t="str">
        <f t="shared" si="17"/>
        <v>2</v>
      </c>
      <c r="K287" s="8">
        <f t="shared" si="18"/>
        <v>4</v>
      </c>
      <c r="L287" s="8" t="str">
        <f ca="1" t="shared" si="19"/>
        <v/>
      </c>
    </row>
    <row r="288" ht="20.1" customHeight="1" spans="1:12">
      <c r="A288" s="22" t="str">
        <f ca="1" t="array" ref="A288">INDEX(G:G,SMALL(IF($K$12:$K$500=2,ROW($12:$500),4^8),ROW(G277)))&amp;""</f>
        <v/>
      </c>
      <c r="B288" s="70"/>
      <c r="C288" s="23" t="str">
        <f ca="1">IF(ISERROR(VLOOKUP(A288,'[1]Z07 一般公共预算财政拨款收入支出决算表(财决07表)'!$A$10:$T$500,4,FALSE)),"",VLOOKUP(A288,'[1]Z07 一般公共预算财政拨款收入支出决算表(财决07表)'!$A$10:$T$500,4,FALSE))</f>
        <v/>
      </c>
      <c r="D288" s="97" t="str">
        <f ca="1">IF(ISERROR(VLOOKUP(A288,'[1]Z07 一般公共预算财政拨款收入支出决算表(财决07表)'!$A$10:$T$500,11,FALSE)),"",VLOOKUP(A288,'[1]Z07 一般公共预算财政拨款收入支出决算表(财决07表)'!$A$10:$T$500,11,FALSE))</f>
        <v/>
      </c>
      <c r="E288" s="97" t="str">
        <f ca="1">IF(ISERROR(VLOOKUP(A288,'[1]Z07 一般公共预算财政拨款收入支出决算表(财决07表)'!$A$10:$T$500,12,FALSE)),"",VLOOKUP(A288,'[1]Z07 一般公共预算财政拨款收入支出决算表(财决07表)'!$A$10:$T$500,12,FALSE))</f>
        <v/>
      </c>
      <c r="F288" s="97" t="str">
        <f ca="1">IF(ISERROR(VLOOKUP(A288,'[1]Z07 一般公共预算财政拨款收入支出决算表(财决07表)'!$A$10:$T$500,15,FALSE)),"",VLOOKUP(A288,'[1]Z07 一般公共预算财政拨款收入支出决算表(财决07表)'!$A$10:$T$500,15,FALSE))</f>
        <v/>
      </c>
      <c r="G288" s="8">
        <f>'[1]Z07 一般公共预算财政拨款收入支出决算表(财决07表)'!A286</f>
        <v>0</v>
      </c>
      <c r="H288" s="95">
        <f>'[1]Z07 一般公共预算财政拨款收入支出决算表(财决07表)'!$K286</f>
        <v>0</v>
      </c>
      <c r="I288" s="8" t="str">
        <f t="shared" si="16"/>
        <v>2</v>
      </c>
      <c r="J288" s="8" t="str">
        <f t="shared" si="17"/>
        <v>2</v>
      </c>
      <c r="K288" s="8">
        <f t="shared" si="18"/>
        <v>4</v>
      </c>
      <c r="L288" s="8" t="str">
        <f ca="1" t="shared" si="19"/>
        <v/>
      </c>
    </row>
    <row r="289" ht="20.1" customHeight="1" spans="1:12">
      <c r="A289" s="22" t="str">
        <f ca="1" t="array" ref="A289">INDEX(G:G,SMALL(IF($K$12:$K$500=2,ROW($12:$500),4^8),ROW(G278)))&amp;""</f>
        <v/>
      </c>
      <c r="B289" s="70"/>
      <c r="C289" s="23" t="str">
        <f ca="1">IF(ISERROR(VLOOKUP(A289,'[1]Z07 一般公共预算财政拨款收入支出决算表(财决07表)'!$A$10:$T$500,4,FALSE)),"",VLOOKUP(A289,'[1]Z07 一般公共预算财政拨款收入支出决算表(财决07表)'!$A$10:$T$500,4,FALSE))</f>
        <v/>
      </c>
      <c r="D289" s="97" t="str">
        <f ca="1">IF(ISERROR(VLOOKUP(A289,'[1]Z07 一般公共预算财政拨款收入支出决算表(财决07表)'!$A$10:$T$500,11,FALSE)),"",VLOOKUP(A289,'[1]Z07 一般公共预算财政拨款收入支出决算表(财决07表)'!$A$10:$T$500,11,FALSE))</f>
        <v/>
      </c>
      <c r="E289" s="97" t="str">
        <f ca="1">IF(ISERROR(VLOOKUP(A289,'[1]Z07 一般公共预算财政拨款收入支出决算表(财决07表)'!$A$10:$T$500,12,FALSE)),"",VLOOKUP(A289,'[1]Z07 一般公共预算财政拨款收入支出决算表(财决07表)'!$A$10:$T$500,12,FALSE))</f>
        <v/>
      </c>
      <c r="F289" s="97" t="str">
        <f ca="1">IF(ISERROR(VLOOKUP(A289,'[1]Z07 一般公共预算财政拨款收入支出决算表(财决07表)'!$A$10:$T$500,15,FALSE)),"",VLOOKUP(A289,'[1]Z07 一般公共预算财政拨款收入支出决算表(财决07表)'!$A$10:$T$500,15,FALSE))</f>
        <v/>
      </c>
      <c r="G289" s="8">
        <f>'[1]Z07 一般公共预算财政拨款收入支出决算表(财决07表)'!A287</f>
        <v>0</v>
      </c>
      <c r="H289" s="95">
        <f>'[1]Z07 一般公共预算财政拨款收入支出决算表(财决07表)'!$K287</f>
        <v>0</v>
      </c>
      <c r="I289" s="8" t="str">
        <f t="shared" si="16"/>
        <v>2</v>
      </c>
      <c r="J289" s="8" t="str">
        <f t="shared" si="17"/>
        <v>2</v>
      </c>
      <c r="K289" s="8">
        <f t="shared" si="18"/>
        <v>4</v>
      </c>
      <c r="L289" s="8" t="str">
        <f ca="1" t="shared" si="19"/>
        <v/>
      </c>
    </row>
    <row r="290" ht="20.1" customHeight="1" spans="1:12">
      <c r="A290" s="22" t="str">
        <f ca="1" t="array" ref="A290">INDEX(G:G,SMALL(IF($K$12:$K$500=2,ROW($12:$500),4^8),ROW(G279)))&amp;""</f>
        <v/>
      </c>
      <c r="B290" s="70"/>
      <c r="C290" s="23" t="str">
        <f ca="1">IF(ISERROR(VLOOKUP(A290,'[1]Z07 一般公共预算财政拨款收入支出决算表(财决07表)'!$A$10:$T$500,4,FALSE)),"",VLOOKUP(A290,'[1]Z07 一般公共预算财政拨款收入支出决算表(财决07表)'!$A$10:$T$500,4,FALSE))</f>
        <v/>
      </c>
      <c r="D290" s="97" t="str">
        <f ca="1">IF(ISERROR(VLOOKUP(A290,'[1]Z07 一般公共预算财政拨款收入支出决算表(财决07表)'!$A$10:$T$500,11,FALSE)),"",VLOOKUP(A290,'[1]Z07 一般公共预算财政拨款收入支出决算表(财决07表)'!$A$10:$T$500,11,FALSE))</f>
        <v/>
      </c>
      <c r="E290" s="97" t="str">
        <f ca="1">IF(ISERROR(VLOOKUP(A290,'[1]Z07 一般公共预算财政拨款收入支出决算表(财决07表)'!$A$10:$T$500,12,FALSE)),"",VLOOKUP(A290,'[1]Z07 一般公共预算财政拨款收入支出决算表(财决07表)'!$A$10:$T$500,12,FALSE))</f>
        <v/>
      </c>
      <c r="F290" s="97" t="str">
        <f ca="1">IF(ISERROR(VLOOKUP(A290,'[1]Z07 一般公共预算财政拨款收入支出决算表(财决07表)'!$A$10:$T$500,15,FALSE)),"",VLOOKUP(A290,'[1]Z07 一般公共预算财政拨款收入支出决算表(财决07表)'!$A$10:$T$500,15,FALSE))</f>
        <v/>
      </c>
      <c r="G290" s="8">
        <f>'[1]Z07 一般公共预算财政拨款收入支出决算表(财决07表)'!A288</f>
        <v>0</v>
      </c>
      <c r="H290" s="95">
        <f>'[1]Z07 一般公共预算财政拨款收入支出决算表(财决07表)'!$K288</f>
        <v>0</v>
      </c>
      <c r="I290" s="8" t="str">
        <f t="shared" si="16"/>
        <v>2</v>
      </c>
      <c r="J290" s="8" t="str">
        <f t="shared" si="17"/>
        <v>2</v>
      </c>
      <c r="K290" s="8">
        <f t="shared" si="18"/>
        <v>4</v>
      </c>
      <c r="L290" s="8" t="str">
        <f ca="1" t="shared" si="19"/>
        <v/>
      </c>
    </row>
    <row r="291" ht="20.1" customHeight="1" spans="1:12">
      <c r="A291" s="22" t="str">
        <f ca="1" t="array" ref="A291">INDEX(G:G,SMALL(IF($K$12:$K$500=2,ROW($12:$500),4^8),ROW(G280)))&amp;""</f>
        <v/>
      </c>
      <c r="B291" s="70"/>
      <c r="C291" s="23" t="str">
        <f ca="1">IF(ISERROR(VLOOKUP(A291,'[1]Z07 一般公共预算财政拨款收入支出决算表(财决07表)'!$A$10:$T$500,4,FALSE)),"",VLOOKUP(A291,'[1]Z07 一般公共预算财政拨款收入支出决算表(财决07表)'!$A$10:$T$500,4,FALSE))</f>
        <v/>
      </c>
      <c r="D291" s="97" t="str">
        <f ca="1">IF(ISERROR(VLOOKUP(A291,'[1]Z07 一般公共预算财政拨款收入支出决算表(财决07表)'!$A$10:$T$500,11,FALSE)),"",VLOOKUP(A291,'[1]Z07 一般公共预算财政拨款收入支出决算表(财决07表)'!$A$10:$T$500,11,FALSE))</f>
        <v/>
      </c>
      <c r="E291" s="97" t="str">
        <f ca="1">IF(ISERROR(VLOOKUP(A291,'[1]Z07 一般公共预算财政拨款收入支出决算表(财决07表)'!$A$10:$T$500,12,FALSE)),"",VLOOKUP(A291,'[1]Z07 一般公共预算财政拨款收入支出决算表(财决07表)'!$A$10:$T$500,12,FALSE))</f>
        <v/>
      </c>
      <c r="F291" s="97" t="str">
        <f ca="1">IF(ISERROR(VLOOKUP(A291,'[1]Z07 一般公共预算财政拨款收入支出决算表(财决07表)'!$A$10:$T$500,15,FALSE)),"",VLOOKUP(A291,'[1]Z07 一般公共预算财政拨款收入支出决算表(财决07表)'!$A$10:$T$500,15,FALSE))</f>
        <v/>
      </c>
      <c r="G291" s="8">
        <f>'[1]Z07 一般公共预算财政拨款收入支出决算表(财决07表)'!A289</f>
        <v>0</v>
      </c>
      <c r="H291" s="95">
        <f>'[1]Z07 一般公共预算财政拨款收入支出决算表(财决07表)'!$K289</f>
        <v>0</v>
      </c>
      <c r="I291" s="8" t="str">
        <f t="shared" si="16"/>
        <v>2</v>
      </c>
      <c r="J291" s="8" t="str">
        <f t="shared" si="17"/>
        <v>2</v>
      </c>
      <c r="K291" s="8">
        <f t="shared" si="18"/>
        <v>4</v>
      </c>
      <c r="L291" s="8" t="str">
        <f ca="1" t="shared" si="19"/>
        <v/>
      </c>
    </row>
    <row r="292" ht="20.1" customHeight="1" spans="1:12">
      <c r="A292" s="22" t="str">
        <f ca="1" t="array" ref="A292">INDEX(G:G,SMALL(IF($K$12:$K$500=2,ROW($12:$500),4^8),ROW(G281)))&amp;""</f>
        <v/>
      </c>
      <c r="B292" s="70"/>
      <c r="C292" s="23" t="str">
        <f ca="1">IF(ISERROR(VLOOKUP(A292,'[1]Z07 一般公共预算财政拨款收入支出决算表(财决07表)'!$A$10:$T$500,4,FALSE)),"",VLOOKUP(A292,'[1]Z07 一般公共预算财政拨款收入支出决算表(财决07表)'!$A$10:$T$500,4,FALSE))</f>
        <v/>
      </c>
      <c r="D292" s="97" t="str">
        <f ca="1">IF(ISERROR(VLOOKUP(A292,'[1]Z07 一般公共预算财政拨款收入支出决算表(财决07表)'!$A$10:$T$500,11,FALSE)),"",VLOOKUP(A292,'[1]Z07 一般公共预算财政拨款收入支出决算表(财决07表)'!$A$10:$T$500,11,FALSE))</f>
        <v/>
      </c>
      <c r="E292" s="97" t="str">
        <f ca="1">IF(ISERROR(VLOOKUP(A292,'[1]Z07 一般公共预算财政拨款收入支出决算表(财决07表)'!$A$10:$T$500,12,FALSE)),"",VLOOKUP(A292,'[1]Z07 一般公共预算财政拨款收入支出决算表(财决07表)'!$A$10:$T$500,12,FALSE))</f>
        <v/>
      </c>
      <c r="F292" s="97" t="str">
        <f ca="1">IF(ISERROR(VLOOKUP(A292,'[1]Z07 一般公共预算财政拨款收入支出决算表(财决07表)'!$A$10:$T$500,15,FALSE)),"",VLOOKUP(A292,'[1]Z07 一般公共预算财政拨款收入支出决算表(财决07表)'!$A$10:$T$500,15,FALSE))</f>
        <v/>
      </c>
      <c r="G292" s="8">
        <f>'[1]Z07 一般公共预算财政拨款收入支出决算表(财决07表)'!A290</f>
        <v>0</v>
      </c>
      <c r="H292" s="95">
        <f>'[1]Z07 一般公共预算财政拨款收入支出决算表(财决07表)'!$K290</f>
        <v>0</v>
      </c>
      <c r="I292" s="8" t="str">
        <f t="shared" si="16"/>
        <v>2</v>
      </c>
      <c r="J292" s="8" t="str">
        <f t="shared" si="17"/>
        <v>2</v>
      </c>
      <c r="K292" s="8">
        <f t="shared" si="18"/>
        <v>4</v>
      </c>
      <c r="L292" s="8" t="str">
        <f ca="1" t="shared" si="19"/>
        <v/>
      </c>
    </row>
    <row r="293" ht="20.1" customHeight="1" spans="1:12">
      <c r="A293" s="22" t="str">
        <f ca="1" t="array" ref="A293">INDEX(G:G,SMALL(IF($K$12:$K$500=2,ROW($12:$500),4^8),ROW(G282)))&amp;""</f>
        <v/>
      </c>
      <c r="B293" s="70"/>
      <c r="C293" s="23" t="str">
        <f ca="1">IF(ISERROR(VLOOKUP(A293,'[1]Z07 一般公共预算财政拨款收入支出决算表(财决07表)'!$A$10:$T$500,4,FALSE)),"",VLOOKUP(A293,'[1]Z07 一般公共预算财政拨款收入支出决算表(财决07表)'!$A$10:$T$500,4,FALSE))</f>
        <v/>
      </c>
      <c r="D293" s="97" t="str">
        <f ca="1">IF(ISERROR(VLOOKUP(A293,'[1]Z07 一般公共预算财政拨款收入支出决算表(财决07表)'!$A$10:$T$500,11,FALSE)),"",VLOOKUP(A293,'[1]Z07 一般公共预算财政拨款收入支出决算表(财决07表)'!$A$10:$T$500,11,FALSE))</f>
        <v/>
      </c>
      <c r="E293" s="97" t="str">
        <f ca="1">IF(ISERROR(VLOOKUP(A293,'[1]Z07 一般公共预算财政拨款收入支出决算表(财决07表)'!$A$10:$T$500,12,FALSE)),"",VLOOKUP(A293,'[1]Z07 一般公共预算财政拨款收入支出决算表(财决07表)'!$A$10:$T$500,12,FALSE))</f>
        <v/>
      </c>
      <c r="F293" s="97" t="str">
        <f ca="1">IF(ISERROR(VLOOKUP(A293,'[1]Z07 一般公共预算财政拨款收入支出决算表(财决07表)'!$A$10:$T$500,15,FALSE)),"",VLOOKUP(A293,'[1]Z07 一般公共预算财政拨款收入支出决算表(财决07表)'!$A$10:$T$500,15,FALSE))</f>
        <v/>
      </c>
      <c r="G293" s="8">
        <f>'[1]Z07 一般公共预算财政拨款收入支出决算表(财决07表)'!A291</f>
        <v>0</v>
      </c>
      <c r="H293" s="95">
        <f>'[1]Z07 一般公共预算财政拨款收入支出决算表(财决07表)'!$K291</f>
        <v>0</v>
      </c>
      <c r="I293" s="8" t="str">
        <f t="shared" si="16"/>
        <v>2</v>
      </c>
      <c r="J293" s="8" t="str">
        <f t="shared" si="17"/>
        <v>2</v>
      </c>
      <c r="K293" s="8">
        <f t="shared" si="18"/>
        <v>4</v>
      </c>
      <c r="L293" s="8" t="str">
        <f ca="1" t="shared" si="19"/>
        <v/>
      </c>
    </row>
    <row r="294" ht="20.1" customHeight="1" spans="1:12">
      <c r="A294" s="22" t="str">
        <f ca="1" t="array" ref="A294">INDEX(G:G,SMALL(IF($K$12:$K$500=2,ROW($12:$500),4^8),ROW(G283)))&amp;""</f>
        <v/>
      </c>
      <c r="B294" s="70"/>
      <c r="C294" s="23" t="str">
        <f ca="1">IF(ISERROR(VLOOKUP(A294,'[1]Z07 一般公共预算财政拨款收入支出决算表(财决07表)'!$A$10:$T$500,4,FALSE)),"",VLOOKUP(A294,'[1]Z07 一般公共预算财政拨款收入支出决算表(财决07表)'!$A$10:$T$500,4,FALSE))</f>
        <v/>
      </c>
      <c r="D294" s="97" t="str">
        <f ca="1">IF(ISERROR(VLOOKUP(A294,'[1]Z07 一般公共预算财政拨款收入支出决算表(财决07表)'!$A$10:$T$500,11,FALSE)),"",VLOOKUP(A294,'[1]Z07 一般公共预算财政拨款收入支出决算表(财决07表)'!$A$10:$T$500,11,FALSE))</f>
        <v/>
      </c>
      <c r="E294" s="97" t="str">
        <f ca="1">IF(ISERROR(VLOOKUP(A294,'[1]Z07 一般公共预算财政拨款收入支出决算表(财决07表)'!$A$10:$T$500,12,FALSE)),"",VLOOKUP(A294,'[1]Z07 一般公共预算财政拨款收入支出决算表(财决07表)'!$A$10:$T$500,12,FALSE))</f>
        <v/>
      </c>
      <c r="F294" s="97" t="str">
        <f ca="1">IF(ISERROR(VLOOKUP(A294,'[1]Z07 一般公共预算财政拨款收入支出决算表(财决07表)'!$A$10:$T$500,15,FALSE)),"",VLOOKUP(A294,'[1]Z07 一般公共预算财政拨款收入支出决算表(财决07表)'!$A$10:$T$500,15,FALSE))</f>
        <v/>
      </c>
      <c r="G294" s="8">
        <f>'[1]Z07 一般公共预算财政拨款收入支出决算表(财决07表)'!A292</f>
        <v>0</v>
      </c>
      <c r="H294" s="95">
        <f>'[1]Z07 一般公共预算财政拨款收入支出决算表(财决07表)'!$K292</f>
        <v>0</v>
      </c>
      <c r="I294" s="8" t="str">
        <f t="shared" si="16"/>
        <v>2</v>
      </c>
      <c r="J294" s="8" t="str">
        <f t="shared" si="17"/>
        <v>2</v>
      </c>
      <c r="K294" s="8">
        <f t="shared" si="18"/>
        <v>4</v>
      </c>
      <c r="L294" s="8" t="str">
        <f ca="1" t="shared" si="19"/>
        <v/>
      </c>
    </row>
    <row r="295" ht="20.1" customHeight="1" spans="1:12">
      <c r="A295" s="22" t="str">
        <f ca="1" t="array" ref="A295">INDEX(G:G,SMALL(IF($K$12:$K$500=2,ROW($12:$500),4^8),ROW(G284)))&amp;""</f>
        <v/>
      </c>
      <c r="B295" s="70"/>
      <c r="C295" s="23" t="str">
        <f ca="1">IF(ISERROR(VLOOKUP(A295,'[1]Z07 一般公共预算财政拨款收入支出决算表(财决07表)'!$A$10:$T$500,4,FALSE)),"",VLOOKUP(A295,'[1]Z07 一般公共预算财政拨款收入支出决算表(财决07表)'!$A$10:$T$500,4,FALSE))</f>
        <v/>
      </c>
      <c r="D295" s="97" t="str">
        <f ca="1">IF(ISERROR(VLOOKUP(A295,'[1]Z07 一般公共预算财政拨款收入支出决算表(财决07表)'!$A$10:$T$500,11,FALSE)),"",VLOOKUP(A295,'[1]Z07 一般公共预算财政拨款收入支出决算表(财决07表)'!$A$10:$T$500,11,FALSE))</f>
        <v/>
      </c>
      <c r="E295" s="97" t="str">
        <f ca="1">IF(ISERROR(VLOOKUP(A295,'[1]Z07 一般公共预算财政拨款收入支出决算表(财决07表)'!$A$10:$T$500,12,FALSE)),"",VLOOKUP(A295,'[1]Z07 一般公共预算财政拨款收入支出决算表(财决07表)'!$A$10:$T$500,12,FALSE))</f>
        <v/>
      </c>
      <c r="F295" s="97" t="str">
        <f ca="1">IF(ISERROR(VLOOKUP(A295,'[1]Z07 一般公共预算财政拨款收入支出决算表(财决07表)'!$A$10:$T$500,15,FALSE)),"",VLOOKUP(A295,'[1]Z07 一般公共预算财政拨款收入支出决算表(财决07表)'!$A$10:$T$500,15,FALSE))</f>
        <v/>
      </c>
      <c r="G295" s="8">
        <f>'[1]Z07 一般公共预算财政拨款收入支出决算表(财决07表)'!A293</f>
        <v>0</v>
      </c>
      <c r="H295" s="95">
        <f>'[1]Z07 一般公共预算财政拨款收入支出决算表(财决07表)'!$K293</f>
        <v>0</v>
      </c>
      <c r="I295" s="8" t="str">
        <f t="shared" si="16"/>
        <v>2</v>
      </c>
      <c r="J295" s="8" t="str">
        <f t="shared" si="17"/>
        <v>2</v>
      </c>
      <c r="K295" s="8">
        <f t="shared" si="18"/>
        <v>4</v>
      </c>
      <c r="L295" s="8" t="str">
        <f ca="1" t="shared" si="19"/>
        <v/>
      </c>
    </row>
    <row r="296" ht="20.1" customHeight="1" spans="1:12">
      <c r="A296" s="22" t="str">
        <f ca="1" t="array" ref="A296">INDEX(G:G,SMALL(IF($K$12:$K$500=2,ROW($12:$500),4^8),ROW(G285)))&amp;""</f>
        <v/>
      </c>
      <c r="B296" s="70"/>
      <c r="C296" s="23" t="str">
        <f ca="1">IF(ISERROR(VLOOKUP(A296,'[1]Z07 一般公共预算财政拨款收入支出决算表(财决07表)'!$A$10:$T$500,4,FALSE)),"",VLOOKUP(A296,'[1]Z07 一般公共预算财政拨款收入支出决算表(财决07表)'!$A$10:$T$500,4,FALSE))</f>
        <v/>
      </c>
      <c r="D296" s="97" t="str">
        <f ca="1">IF(ISERROR(VLOOKUP(A296,'[1]Z07 一般公共预算财政拨款收入支出决算表(财决07表)'!$A$10:$T$500,11,FALSE)),"",VLOOKUP(A296,'[1]Z07 一般公共预算财政拨款收入支出决算表(财决07表)'!$A$10:$T$500,11,FALSE))</f>
        <v/>
      </c>
      <c r="E296" s="97" t="str">
        <f ca="1">IF(ISERROR(VLOOKUP(A296,'[1]Z07 一般公共预算财政拨款收入支出决算表(财决07表)'!$A$10:$T$500,12,FALSE)),"",VLOOKUP(A296,'[1]Z07 一般公共预算财政拨款收入支出决算表(财决07表)'!$A$10:$T$500,12,FALSE))</f>
        <v/>
      </c>
      <c r="F296" s="97" t="str">
        <f ca="1">IF(ISERROR(VLOOKUP(A296,'[1]Z07 一般公共预算财政拨款收入支出决算表(财决07表)'!$A$10:$T$500,15,FALSE)),"",VLOOKUP(A296,'[1]Z07 一般公共预算财政拨款收入支出决算表(财决07表)'!$A$10:$T$500,15,FALSE))</f>
        <v/>
      </c>
      <c r="G296" s="8">
        <f>'[1]Z07 一般公共预算财政拨款收入支出决算表(财决07表)'!A294</f>
        <v>0</v>
      </c>
      <c r="H296" s="95">
        <f>'[1]Z07 一般公共预算财政拨款收入支出决算表(财决07表)'!$K294</f>
        <v>0</v>
      </c>
      <c r="I296" s="8" t="str">
        <f t="shared" si="16"/>
        <v>2</v>
      </c>
      <c r="J296" s="8" t="str">
        <f t="shared" si="17"/>
        <v>2</v>
      </c>
      <c r="K296" s="8">
        <f t="shared" si="18"/>
        <v>4</v>
      </c>
      <c r="L296" s="8" t="str">
        <f ca="1" t="shared" si="19"/>
        <v/>
      </c>
    </row>
    <row r="297" ht="20.1" customHeight="1" spans="1:12">
      <c r="A297" s="22" t="str">
        <f ca="1" t="array" ref="A297">INDEX(G:G,SMALL(IF($K$12:$K$500=2,ROW($12:$500),4^8),ROW(G286)))&amp;""</f>
        <v/>
      </c>
      <c r="B297" s="70"/>
      <c r="C297" s="23" t="str">
        <f ca="1">IF(ISERROR(VLOOKUP(A297,'[1]Z07 一般公共预算财政拨款收入支出决算表(财决07表)'!$A$10:$T$500,4,FALSE)),"",VLOOKUP(A297,'[1]Z07 一般公共预算财政拨款收入支出决算表(财决07表)'!$A$10:$T$500,4,FALSE))</f>
        <v/>
      </c>
      <c r="D297" s="97" t="str">
        <f ca="1">IF(ISERROR(VLOOKUP(A297,'[1]Z07 一般公共预算财政拨款收入支出决算表(财决07表)'!$A$10:$T$500,11,FALSE)),"",VLOOKUP(A297,'[1]Z07 一般公共预算财政拨款收入支出决算表(财决07表)'!$A$10:$T$500,11,FALSE))</f>
        <v/>
      </c>
      <c r="E297" s="97" t="str">
        <f ca="1">IF(ISERROR(VLOOKUP(A297,'[1]Z07 一般公共预算财政拨款收入支出决算表(财决07表)'!$A$10:$T$500,12,FALSE)),"",VLOOKUP(A297,'[1]Z07 一般公共预算财政拨款收入支出决算表(财决07表)'!$A$10:$T$500,12,FALSE))</f>
        <v/>
      </c>
      <c r="F297" s="97" t="str">
        <f ca="1">IF(ISERROR(VLOOKUP(A297,'[1]Z07 一般公共预算财政拨款收入支出决算表(财决07表)'!$A$10:$T$500,15,FALSE)),"",VLOOKUP(A297,'[1]Z07 一般公共预算财政拨款收入支出决算表(财决07表)'!$A$10:$T$500,15,FALSE))</f>
        <v/>
      </c>
      <c r="G297" s="8">
        <f>'[1]Z07 一般公共预算财政拨款收入支出决算表(财决07表)'!A295</f>
        <v>0</v>
      </c>
      <c r="H297" s="95">
        <f>'[1]Z07 一般公共预算财政拨款收入支出决算表(财决07表)'!$K295</f>
        <v>0</v>
      </c>
      <c r="I297" s="8" t="str">
        <f t="shared" si="16"/>
        <v>2</v>
      </c>
      <c r="J297" s="8" t="str">
        <f t="shared" si="17"/>
        <v>2</v>
      </c>
      <c r="K297" s="8">
        <f t="shared" si="18"/>
        <v>4</v>
      </c>
      <c r="L297" s="8" t="str">
        <f ca="1" t="shared" si="19"/>
        <v/>
      </c>
    </row>
    <row r="298" ht="20.1" customHeight="1" spans="1:12">
      <c r="A298" s="22" t="str">
        <f ca="1" t="array" ref="A298">INDEX(G:G,SMALL(IF($K$12:$K$500=2,ROW($12:$500),4^8),ROW(G287)))&amp;""</f>
        <v/>
      </c>
      <c r="B298" s="70"/>
      <c r="C298" s="23" t="str">
        <f ca="1">IF(ISERROR(VLOOKUP(A298,'[1]Z07 一般公共预算财政拨款收入支出决算表(财决07表)'!$A$10:$T$500,4,FALSE)),"",VLOOKUP(A298,'[1]Z07 一般公共预算财政拨款收入支出决算表(财决07表)'!$A$10:$T$500,4,FALSE))</f>
        <v/>
      </c>
      <c r="D298" s="97" t="str">
        <f ca="1">IF(ISERROR(VLOOKUP(A298,'[1]Z07 一般公共预算财政拨款收入支出决算表(财决07表)'!$A$10:$T$500,11,FALSE)),"",VLOOKUP(A298,'[1]Z07 一般公共预算财政拨款收入支出决算表(财决07表)'!$A$10:$T$500,11,FALSE))</f>
        <v/>
      </c>
      <c r="E298" s="97" t="str">
        <f ca="1">IF(ISERROR(VLOOKUP(A298,'[1]Z07 一般公共预算财政拨款收入支出决算表(财决07表)'!$A$10:$T$500,12,FALSE)),"",VLOOKUP(A298,'[1]Z07 一般公共预算财政拨款收入支出决算表(财决07表)'!$A$10:$T$500,12,FALSE))</f>
        <v/>
      </c>
      <c r="F298" s="97" t="str">
        <f ca="1">IF(ISERROR(VLOOKUP(A298,'[1]Z07 一般公共预算财政拨款收入支出决算表(财决07表)'!$A$10:$T$500,15,FALSE)),"",VLOOKUP(A298,'[1]Z07 一般公共预算财政拨款收入支出决算表(财决07表)'!$A$10:$T$500,15,FALSE))</f>
        <v/>
      </c>
      <c r="G298" s="8">
        <f>'[1]Z07 一般公共预算财政拨款收入支出决算表(财决07表)'!A296</f>
        <v>0</v>
      </c>
      <c r="H298" s="95">
        <f>'[1]Z07 一般公共预算财政拨款收入支出决算表(财决07表)'!$K296</f>
        <v>0</v>
      </c>
      <c r="I298" s="8" t="str">
        <f t="shared" si="16"/>
        <v>2</v>
      </c>
      <c r="J298" s="8" t="str">
        <f t="shared" si="17"/>
        <v>2</v>
      </c>
      <c r="K298" s="8">
        <f t="shared" si="18"/>
        <v>4</v>
      </c>
      <c r="L298" s="8" t="str">
        <f ca="1" t="shared" si="19"/>
        <v/>
      </c>
    </row>
    <row r="299" ht="20.1" customHeight="1" spans="1:12">
      <c r="A299" s="22" t="str">
        <f ca="1" t="array" ref="A299">INDEX(G:G,SMALL(IF($K$12:$K$500=2,ROW($12:$500),4^8),ROW(G288)))&amp;""</f>
        <v/>
      </c>
      <c r="B299" s="70"/>
      <c r="C299" s="23" t="str">
        <f ca="1">IF(ISERROR(VLOOKUP(A299,'[1]Z07 一般公共预算财政拨款收入支出决算表(财决07表)'!$A$10:$T$500,4,FALSE)),"",VLOOKUP(A299,'[1]Z07 一般公共预算财政拨款收入支出决算表(财决07表)'!$A$10:$T$500,4,FALSE))</f>
        <v/>
      </c>
      <c r="D299" s="97" t="str">
        <f ca="1">IF(ISERROR(VLOOKUP(A299,'[1]Z07 一般公共预算财政拨款收入支出决算表(财决07表)'!$A$10:$T$500,11,FALSE)),"",VLOOKUP(A299,'[1]Z07 一般公共预算财政拨款收入支出决算表(财决07表)'!$A$10:$T$500,11,FALSE))</f>
        <v/>
      </c>
      <c r="E299" s="97" t="str">
        <f ca="1">IF(ISERROR(VLOOKUP(A299,'[1]Z07 一般公共预算财政拨款收入支出决算表(财决07表)'!$A$10:$T$500,12,FALSE)),"",VLOOKUP(A299,'[1]Z07 一般公共预算财政拨款收入支出决算表(财决07表)'!$A$10:$T$500,12,FALSE))</f>
        <v/>
      </c>
      <c r="F299" s="97" t="str">
        <f ca="1">IF(ISERROR(VLOOKUP(A299,'[1]Z07 一般公共预算财政拨款收入支出决算表(财决07表)'!$A$10:$T$500,15,FALSE)),"",VLOOKUP(A299,'[1]Z07 一般公共预算财政拨款收入支出决算表(财决07表)'!$A$10:$T$500,15,FALSE))</f>
        <v/>
      </c>
      <c r="G299" s="8">
        <f>'[1]Z07 一般公共预算财政拨款收入支出决算表(财决07表)'!A297</f>
        <v>0</v>
      </c>
      <c r="H299" s="95">
        <f>'[1]Z07 一般公共预算财政拨款收入支出决算表(财决07表)'!$K297</f>
        <v>0</v>
      </c>
      <c r="I299" s="8" t="str">
        <f t="shared" si="16"/>
        <v>2</v>
      </c>
      <c r="J299" s="8" t="str">
        <f t="shared" si="17"/>
        <v>2</v>
      </c>
      <c r="K299" s="8">
        <f t="shared" si="18"/>
        <v>4</v>
      </c>
      <c r="L299" s="8" t="str">
        <f ca="1" t="shared" si="19"/>
        <v/>
      </c>
    </row>
    <row r="300" ht="20.1" customHeight="1" spans="1:12">
      <c r="A300" s="22" t="str">
        <f ca="1" t="array" ref="A300">INDEX(G:G,SMALL(IF($K$12:$K$500=2,ROW($12:$500),4^8),ROW(G289)))&amp;""</f>
        <v/>
      </c>
      <c r="B300" s="70"/>
      <c r="C300" s="23" t="str">
        <f ca="1">IF(ISERROR(VLOOKUP(A300,'[1]Z07 一般公共预算财政拨款收入支出决算表(财决07表)'!$A$10:$T$500,4,FALSE)),"",VLOOKUP(A300,'[1]Z07 一般公共预算财政拨款收入支出决算表(财决07表)'!$A$10:$T$500,4,FALSE))</f>
        <v/>
      </c>
      <c r="D300" s="97" t="str">
        <f ca="1">IF(ISERROR(VLOOKUP(A300,'[1]Z07 一般公共预算财政拨款收入支出决算表(财决07表)'!$A$10:$T$500,11,FALSE)),"",VLOOKUP(A300,'[1]Z07 一般公共预算财政拨款收入支出决算表(财决07表)'!$A$10:$T$500,11,FALSE))</f>
        <v/>
      </c>
      <c r="E300" s="97" t="str">
        <f ca="1">IF(ISERROR(VLOOKUP(A300,'[1]Z07 一般公共预算财政拨款收入支出决算表(财决07表)'!$A$10:$T$500,12,FALSE)),"",VLOOKUP(A300,'[1]Z07 一般公共预算财政拨款收入支出决算表(财决07表)'!$A$10:$T$500,12,FALSE))</f>
        <v/>
      </c>
      <c r="F300" s="97" t="str">
        <f ca="1">IF(ISERROR(VLOOKUP(A300,'[1]Z07 一般公共预算财政拨款收入支出决算表(财决07表)'!$A$10:$T$500,15,FALSE)),"",VLOOKUP(A300,'[1]Z07 一般公共预算财政拨款收入支出决算表(财决07表)'!$A$10:$T$500,15,FALSE))</f>
        <v/>
      </c>
      <c r="G300" s="8">
        <f>'[1]Z07 一般公共预算财政拨款收入支出决算表(财决07表)'!A298</f>
        <v>0</v>
      </c>
      <c r="H300" s="95">
        <f>'[1]Z07 一般公共预算财政拨款收入支出决算表(财决07表)'!$K298</f>
        <v>0</v>
      </c>
      <c r="I300" s="8" t="str">
        <f t="shared" si="16"/>
        <v>2</v>
      </c>
      <c r="J300" s="8" t="str">
        <f t="shared" si="17"/>
        <v>2</v>
      </c>
      <c r="K300" s="8">
        <f t="shared" si="18"/>
        <v>4</v>
      </c>
      <c r="L300" s="8" t="str">
        <f ca="1" t="shared" si="19"/>
        <v/>
      </c>
    </row>
    <row r="301" spans="7:12">
      <c r="G301" s="8">
        <f>'[1]Z07 一般公共预算财政拨款收入支出决算表(财决07表)'!A299</f>
        <v>0</v>
      </c>
      <c r="H301" s="95">
        <f>'[1]Z07 一般公共预算财政拨款收入支出决算表(财决07表)'!$K299</f>
        <v>0</v>
      </c>
      <c r="I301" s="8" t="str">
        <f t="shared" si="16"/>
        <v>2</v>
      </c>
      <c r="J301" s="8" t="str">
        <f t="shared" si="17"/>
        <v>2</v>
      </c>
      <c r="K301" s="8">
        <f t="shared" si="18"/>
        <v>4</v>
      </c>
      <c r="L301" s="8" t="str">
        <f t="shared" si="19"/>
        <v/>
      </c>
    </row>
    <row r="302" spans="7:12">
      <c r="G302" s="8">
        <f>'[1]Z07 一般公共预算财政拨款收入支出决算表(财决07表)'!A300</f>
        <v>0</v>
      </c>
      <c r="H302" s="95">
        <f>'[1]Z07 一般公共预算财政拨款收入支出决算表(财决07表)'!$K300</f>
        <v>0</v>
      </c>
      <c r="I302" s="8" t="str">
        <f t="shared" si="16"/>
        <v>2</v>
      </c>
      <c r="J302" s="8" t="str">
        <f t="shared" si="17"/>
        <v>2</v>
      </c>
      <c r="K302" s="8">
        <f t="shared" si="18"/>
        <v>4</v>
      </c>
      <c r="L302" s="8" t="str">
        <f t="shared" si="19"/>
        <v/>
      </c>
    </row>
    <row r="303" spans="7:12">
      <c r="G303" s="8">
        <f>'[1]Z07 一般公共预算财政拨款收入支出决算表(财决07表)'!A301</f>
        <v>0</v>
      </c>
      <c r="H303" s="95">
        <f>'[1]Z07 一般公共预算财政拨款收入支出决算表(财决07表)'!$K301</f>
        <v>0</v>
      </c>
      <c r="I303" s="8" t="str">
        <f t="shared" si="16"/>
        <v>2</v>
      </c>
      <c r="J303" s="8" t="str">
        <f t="shared" si="17"/>
        <v>2</v>
      </c>
      <c r="K303" s="8">
        <f t="shared" si="18"/>
        <v>4</v>
      </c>
      <c r="L303" s="8" t="str">
        <f t="shared" si="19"/>
        <v/>
      </c>
    </row>
    <row r="304" spans="7:12">
      <c r="G304" s="8">
        <f>'[1]Z07 一般公共预算财政拨款收入支出决算表(财决07表)'!A302</f>
        <v>0</v>
      </c>
      <c r="H304" s="95">
        <f>'[1]Z07 一般公共预算财政拨款收入支出决算表(财决07表)'!$K302</f>
        <v>0</v>
      </c>
      <c r="I304" s="8" t="str">
        <f t="shared" si="16"/>
        <v>2</v>
      </c>
      <c r="J304" s="8" t="str">
        <f t="shared" si="17"/>
        <v>2</v>
      </c>
      <c r="K304" s="8">
        <f t="shared" si="18"/>
        <v>4</v>
      </c>
      <c r="L304" s="8" t="str">
        <f t="shared" si="19"/>
        <v/>
      </c>
    </row>
    <row r="305" spans="7:12">
      <c r="G305" s="8">
        <f>'[1]Z07 一般公共预算财政拨款收入支出决算表(财决07表)'!A303</f>
        <v>0</v>
      </c>
      <c r="H305" s="95">
        <f>'[1]Z07 一般公共预算财政拨款收入支出决算表(财决07表)'!$K303</f>
        <v>0</v>
      </c>
      <c r="I305" s="8" t="str">
        <f t="shared" si="16"/>
        <v>2</v>
      </c>
      <c r="J305" s="8" t="str">
        <f t="shared" si="17"/>
        <v>2</v>
      </c>
      <c r="K305" s="8">
        <f t="shared" si="18"/>
        <v>4</v>
      </c>
      <c r="L305" s="8" t="str">
        <f t="shared" si="19"/>
        <v/>
      </c>
    </row>
    <row r="306" spans="7:12">
      <c r="G306" s="8">
        <f>'[1]Z07 一般公共预算财政拨款收入支出决算表(财决07表)'!A304</f>
        <v>0</v>
      </c>
      <c r="H306" s="95">
        <f>'[1]Z07 一般公共预算财政拨款收入支出决算表(财决07表)'!$K304</f>
        <v>0</v>
      </c>
      <c r="I306" s="8" t="str">
        <f t="shared" si="16"/>
        <v>2</v>
      </c>
      <c r="J306" s="8" t="str">
        <f t="shared" si="17"/>
        <v>2</v>
      </c>
      <c r="K306" s="8">
        <f t="shared" si="18"/>
        <v>4</v>
      </c>
      <c r="L306" s="8" t="str">
        <f t="shared" si="19"/>
        <v/>
      </c>
    </row>
    <row r="307" spans="7:12">
      <c r="G307" s="8">
        <f>'[1]Z07 一般公共预算财政拨款收入支出决算表(财决07表)'!A305</f>
        <v>0</v>
      </c>
      <c r="H307" s="95">
        <f>'[1]Z07 一般公共预算财政拨款收入支出决算表(财决07表)'!$K305</f>
        <v>0</v>
      </c>
      <c r="I307" s="8" t="str">
        <f t="shared" si="16"/>
        <v>2</v>
      </c>
      <c r="J307" s="8" t="str">
        <f t="shared" si="17"/>
        <v>2</v>
      </c>
      <c r="K307" s="8">
        <f t="shared" si="18"/>
        <v>4</v>
      </c>
      <c r="L307" s="8" t="str">
        <f t="shared" si="19"/>
        <v/>
      </c>
    </row>
    <row r="308" spans="7:12">
      <c r="G308" s="8">
        <f>'[1]Z07 一般公共预算财政拨款收入支出决算表(财决07表)'!A306</f>
        <v>0</v>
      </c>
      <c r="H308" s="95">
        <f>'[1]Z07 一般公共预算财政拨款收入支出决算表(财决07表)'!$K306</f>
        <v>0</v>
      </c>
      <c r="I308" s="8" t="str">
        <f t="shared" si="16"/>
        <v>2</v>
      </c>
      <c r="J308" s="8" t="str">
        <f t="shared" si="17"/>
        <v>2</v>
      </c>
      <c r="K308" s="8">
        <f t="shared" si="18"/>
        <v>4</v>
      </c>
      <c r="L308" s="8" t="str">
        <f t="shared" si="19"/>
        <v/>
      </c>
    </row>
    <row r="309" spans="7:12">
      <c r="G309" s="8">
        <f>'[1]Z07 一般公共预算财政拨款收入支出决算表(财决07表)'!A307</f>
        <v>0</v>
      </c>
      <c r="H309" s="95">
        <f>'[1]Z07 一般公共预算财政拨款收入支出决算表(财决07表)'!$K307</f>
        <v>0</v>
      </c>
      <c r="I309" s="8" t="str">
        <f t="shared" si="16"/>
        <v>2</v>
      </c>
      <c r="J309" s="8" t="str">
        <f t="shared" si="17"/>
        <v>2</v>
      </c>
      <c r="K309" s="8">
        <f t="shared" si="18"/>
        <v>4</v>
      </c>
      <c r="L309" s="8" t="str">
        <f t="shared" si="19"/>
        <v/>
      </c>
    </row>
    <row r="310" spans="7:12">
      <c r="G310" s="8">
        <f>'[1]Z07 一般公共预算财政拨款收入支出决算表(财决07表)'!A308</f>
        <v>0</v>
      </c>
      <c r="H310" s="95">
        <f>'[1]Z07 一般公共预算财政拨款收入支出决算表(财决07表)'!$K308</f>
        <v>0</v>
      </c>
      <c r="I310" s="8" t="str">
        <f t="shared" si="16"/>
        <v>2</v>
      </c>
      <c r="J310" s="8" t="str">
        <f t="shared" si="17"/>
        <v>2</v>
      </c>
      <c r="K310" s="8">
        <f t="shared" si="18"/>
        <v>4</v>
      </c>
      <c r="L310" s="8" t="str">
        <f t="shared" si="19"/>
        <v/>
      </c>
    </row>
    <row r="311" spans="7:12">
      <c r="G311" s="8">
        <f>'[1]Z07 一般公共预算财政拨款收入支出决算表(财决07表)'!A309</f>
        <v>0</v>
      </c>
      <c r="H311" s="95">
        <f>'[1]Z07 一般公共预算财政拨款收入支出决算表(财决07表)'!$K309</f>
        <v>0</v>
      </c>
      <c r="I311" s="8" t="str">
        <f t="shared" si="16"/>
        <v>2</v>
      </c>
      <c r="J311" s="8" t="str">
        <f t="shared" si="17"/>
        <v>2</v>
      </c>
      <c r="K311" s="8">
        <f t="shared" si="18"/>
        <v>4</v>
      </c>
      <c r="L311" s="8" t="str">
        <f t="shared" si="19"/>
        <v/>
      </c>
    </row>
    <row r="312" spans="7:12">
      <c r="G312" s="8">
        <f>'[1]Z07 一般公共预算财政拨款收入支出决算表(财决07表)'!A310</f>
        <v>0</v>
      </c>
      <c r="H312" s="95">
        <f>'[1]Z07 一般公共预算财政拨款收入支出决算表(财决07表)'!$K310</f>
        <v>0</v>
      </c>
      <c r="I312" s="8" t="str">
        <f t="shared" si="16"/>
        <v>2</v>
      </c>
      <c r="J312" s="8" t="str">
        <f t="shared" si="17"/>
        <v>2</v>
      </c>
      <c r="K312" s="8">
        <f t="shared" si="18"/>
        <v>4</v>
      </c>
      <c r="L312" s="8" t="str">
        <f t="shared" si="19"/>
        <v/>
      </c>
    </row>
    <row r="313" spans="7:12">
      <c r="G313" s="8">
        <f>'[1]Z07 一般公共预算财政拨款收入支出决算表(财决07表)'!A311</f>
        <v>0</v>
      </c>
      <c r="H313" s="95">
        <f>'[1]Z07 一般公共预算财政拨款收入支出决算表(财决07表)'!$K311</f>
        <v>0</v>
      </c>
      <c r="I313" s="8" t="str">
        <f t="shared" si="16"/>
        <v>2</v>
      </c>
      <c r="J313" s="8" t="str">
        <f t="shared" si="17"/>
        <v>2</v>
      </c>
      <c r="K313" s="8">
        <f t="shared" si="18"/>
        <v>4</v>
      </c>
      <c r="L313" s="8" t="str">
        <f t="shared" si="19"/>
        <v/>
      </c>
    </row>
    <row r="314" spans="7:12">
      <c r="G314" s="8">
        <f>'[1]Z07 一般公共预算财政拨款收入支出决算表(财决07表)'!A312</f>
        <v>0</v>
      </c>
      <c r="H314" s="95">
        <f>'[1]Z07 一般公共预算财政拨款收入支出决算表(财决07表)'!$K312</f>
        <v>0</v>
      </c>
      <c r="I314" s="8" t="str">
        <f t="shared" si="16"/>
        <v>2</v>
      </c>
      <c r="J314" s="8" t="str">
        <f t="shared" si="17"/>
        <v>2</v>
      </c>
      <c r="K314" s="8">
        <f t="shared" si="18"/>
        <v>4</v>
      </c>
      <c r="L314" s="8" t="str">
        <f t="shared" si="19"/>
        <v/>
      </c>
    </row>
    <row r="315" spans="7:12">
      <c r="G315" s="8">
        <f>'[1]Z07 一般公共预算财政拨款收入支出决算表(财决07表)'!A313</f>
        <v>0</v>
      </c>
      <c r="H315" s="95">
        <f>'[1]Z07 一般公共预算财政拨款收入支出决算表(财决07表)'!$K313</f>
        <v>0</v>
      </c>
      <c r="I315" s="8" t="str">
        <f t="shared" si="16"/>
        <v>2</v>
      </c>
      <c r="J315" s="8" t="str">
        <f t="shared" si="17"/>
        <v>2</v>
      </c>
      <c r="K315" s="8">
        <f t="shared" si="18"/>
        <v>4</v>
      </c>
      <c r="L315" s="8" t="str">
        <f t="shared" si="19"/>
        <v/>
      </c>
    </row>
    <row r="316" spans="7:12">
      <c r="G316" s="8">
        <f>'[1]Z07 一般公共预算财政拨款收入支出决算表(财决07表)'!A314</f>
        <v>0</v>
      </c>
      <c r="H316" s="95">
        <f>'[1]Z07 一般公共预算财政拨款收入支出决算表(财决07表)'!$K314</f>
        <v>0</v>
      </c>
      <c r="I316" s="8" t="str">
        <f t="shared" si="16"/>
        <v>2</v>
      </c>
      <c r="J316" s="8" t="str">
        <f t="shared" si="17"/>
        <v>2</v>
      </c>
      <c r="K316" s="8">
        <f t="shared" si="18"/>
        <v>4</v>
      </c>
      <c r="L316" s="8" t="str">
        <f t="shared" si="19"/>
        <v/>
      </c>
    </row>
    <row r="317" spans="7:12">
      <c r="G317" s="8">
        <f>'[1]Z07 一般公共预算财政拨款收入支出决算表(财决07表)'!A315</f>
        <v>0</v>
      </c>
      <c r="H317" s="95">
        <f>'[1]Z07 一般公共预算财政拨款收入支出决算表(财决07表)'!$K315</f>
        <v>0</v>
      </c>
      <c r="I317" s="8" t="str">
        <f t="shared" si="16"/>
        <v>2</v>
      </c>
      <c r="J317" s="8" t="str">
        <f t="shared" si="17"/>
        <v>2</v>
      </c>
      <c r="K317" s="8">
        <f t="shared" si="18"/>
        <v>4</v>
      </c>
      <c r="L317" s="8" t="str">
        <f t="shared" si="19"/>
        <v/>
      </c>
    </row>
    <row r="318" spans="7:12">
      <c r="G318" s="8">
        <f>'[1]Z07 一般公共预算财政拨款收入支出决算表(财决07表)'!A316</f>
        <v>0</v>
      </c>
      <c r="H318" s="95">
        <f>'[1]Z07 一般公共预算财政拨款收入支出决算表(财决07表)'!$K316</f>
        <v>0</v>
      </c>
      <c r="I318" s="8" t="str">
        <f t="shared" si="16"/>
        <v>2</v>
      </c>
      <c r="J318" s="8" t="str">
        <f t="shared" si="17"/>
        <v>2</v>
      </c>
      <c r="K318" s="8">
        <f t="shared" si="18"/>
        <v>4</v>
      </c>
      <c r="L318" s="8" t="str">
        <f t="shared" si="19"/>
        <v/>
      </c>
    </row>
    <row r="319" spans="7:12">
      <c r="G319" s="8">
        <f>'[1]Z07 一般公共预算财政拨款收入支出决算表(财决07表)'!A317</f>
        <v>0</v>
      </c>
      <c r="H319" s="95">
        <f>'[1]Z07 一般公共预算财政拨款收入支出决算表(财决07表)'!$K317</f>
        <v>0</v>
      </c>
      <c r="I319" s="8" t="str">
        <f t="shared" si="16"/>
        <v>2</v>
      </c>
      <c r="J319" s="8" t="str">
        <f t="shared" si="17"/>
        <v>2</v>
      </c>
      <c r="K319" s="8">
        <f t="shared" si="18"/>
        <v>4</v>
      </c>
      <c r="L319" s="8" t="str">
        <f t="shared" si="19"/>
        <v/>
      </c>
    </row>
    <row r="320" spans="7:12">
      <c r="G320" s="8">
        <f>'[1]Z07 一般公共预算财政拨款收入支出决算表(财决07表)'!A318</f>
        <v>0</v>
      </c>
      <c r="H320" s="95">
        <f>'[1]Z07 一般公共预算财政拨款收入支出决算表(财决07表)'!$K318</f>
        <v>0</v>
      </c>
      <c r="I320" s="8" t="str">
        <f t="shared" si="16"/>
        <v>2</v>
      </c>
      <c r="J320" s="8" t="str">
        <f t="shared" si="17"/>
        <v>2</v>
      </c>
      <c r="K320" s="8">
        <f t="shared" si="18"/>
        <v>4</v>
      </c>
      <c r="L320" s="8" t="str">
        <f t="shared" si="19"/>
        <v/>
      </c>
    </row>
    <row r="321" spans="7:12">
      <c r="G321" s="8">
        <f>'[1]Z07 一般公共预算财政拨款收入支出决算表(财决07表)'!A319</f>
        <v>0</v>
      </c>
      <c r="H321" s="95">
        <f>'[1]Z07 一般公共预算财政拨款收入支出决算表(财决07表)'!$K319</f>
        <v>0</v>
      </c>
      <c r="I321" s="8" t="str">
        <f t="shared" si="16"/>
        <v>2</v>
      </c>
      <c r="J321" s="8" t="str">
        <f t="shared" si="17"/>
        <v>2</v>
      </c>
      <c r="K321" s="8">
        <f t="shared" si="18"/>
        <v>4</v>
      </c>
      <c r="L321" s="8" t="str">
        <f t="shared" si="19"/>
        <v/>
      </c>
    </row>
    <row r="322" spans="7:12">
      <c r="G322" s="8">
        <f>'[1]Z07 一般公共预算财政拨款收入支出决算表(财决07表)'!A320</f>
        <v>0</v>
      </c>
      <c r="H322" s="95">
        <f>'[1]Z07 一般公共预算财政拨款收入支出决算表(财决07表)'!$K320</f>
        <v>0</v>
      </c>
      <c r="I322" s="8" t="str">
        <f t="shared" si="16"/>
        <v>2</v>
      </c>
      <c r="J322" s="8" t="str">
        <f t="shared" si="17"/>
        <v>2</v>
      </c>
      <c r="K322" s="8">
        <f t="shared" si="18"/>
        <v>4</v>
      </c>
      <c r="L322" s="8" t="str">
        <f t="shared" si="19"/>
        <v/>
      </c>
    </row>
    <row r="323" spans="7:12">
      <c r="G323" s="8">
        <f>'[1]Z07 一般公共预算财政拨款收入支出决算表(财决07表)'!A321</f>
        <v>0</v>
      </c>
      <c r="H323" s="95">
        <f>'[1]Z07 一般公共预算财政拨款收入支出决算表(财决07表)'!$K321</f>
        <v>0</v>
      </c>
      <c r="I323" s="8" t="str">
        <f t="shared" si="16"/>
        <v>2</v>
      </c>
      <c r="J323" s="8" t="str">
        <f t="shared" si="17"/>
        <v>2</v>
      </c>
      <c r="K323" s="8">
        <f t="shared" si="18"/>
        <v>4</v>
      </c>
      <c r="L323" s="8" t="str">
        <f t="shared" si="19"/>
        <v/>
      </c>
    </row>
    <row r="324" spans="7:12">
      <c r="G324" s="8">
        <f>'[1]Z07 一般公共预算财政拨款收入支出决算表(财决07表)'!A322</f>
        <v>0</v>
      </c>
      <c r="H324" s="95">
        <f>'[1]Z07 一般公共预算财政拨款收入支出决算表(财决07表)'!$K322</f>
        <v>0</v>
      </c>
      <c r="I324" s="8" t="str">
        <f t="shared" si="16"/>
        <v>2</v>
      </c>
      <c r="J324" s="8" t="str">
        <f t="shared" si="17"/>
        <v>2</v>
      </c>
      <c r="K324" s="8">
        <f t="shared" si="18"/>
        <v>4</v>
      </c>
      <c r="L324" s="8" t="str">
        <f t="shared" si="19"/>
        <v/>
      </c>
    </row>
    <row r="325" spans="7:12">
      <c r="G325" s="8">
        <f>'[1]Z07 一般公共预算财政拨款收入支出决算表(财决07表)'!A323</f>
        <v>0</v>
      </c>
      <c r="H325" s="95">
        <f>'[1]Z07 一般公共预算财政拨款收入支出决算表(财决07表)'!$K323</f>
        <v>0</v>
      </c>
      <c r="I325" s="8" t="str">
        <f t="shared" si="16"/>
        <v>2</v>
      </c>
      <c r="J325" s="8" t="str">
        <f t="shared" si="17"/>
        <v>2</v>
      </c>
      <c r="K325" s="8">
        <f t="shared" si="18"/>
        <v>4</v>
      </c>
      <c r="L325" s="8" t="str">
        <f t="shared" si="19"/>
        <v/>
      </c>
    </row>
    <row r="326" spans="7:12">
      <c r="G326" s="8">
        <f>'[1]Z07 一般公共预算财政拨款收入支出决算表(财决07表)'!A324</f>
        <v>0</v>
      </c>
      <c r="H326" s="95">
        <f>'[1]Z07 一般公共预算财政拨款收入支出决算表(财决07表)'!$K324</f>
        <v>0</v>
      </c>
      <c r="I326" s="8" t="str">
        <f t="shared" si="16"/>
        <v>2</v>
      </c>
      <c r="J326" s="8" t="str">
        <f t="shared" si="17"/>
        <v>2</v>
      </c>
      <c r="K326" s="8">
        <f t="shared" si="18"/>
        <v>4</v>
      </c>
      <c r="L326" s="8" t="str">
        <f t="shared" si="19"/>
        <v/>
      </c>
    </row>
    <row r="327" spans="7:12">
      <c r="G327" s="8">
        <f>'[1]Z07 一般公共预算财政拨款收入支出决算表(财决07表)'!A325</f>
        <v>0</v>
      </c>
      <c r="H327" s="95">
        <f>'[1]Z07 一般公共预算财政拨款收入支出决算表(财决07表)'!$K325</f>
        <v>0</v>
      </c>
      <c r="I327" s="8" t="str">
        <f t="shared" si="16"/>
        <v>2</v>
      </c>
      <c r="J327" s="8" t="str">
        <f t="shared" si="17"/>
        <v>2</v>
      </c>
      <c r="K327" s="8">
        <f t="shared" si="18"/>
        <v>4</v>
      </c>
      <c r="L327" s="8" t="str">
        <f t="shared" si="19"/>
        <v/>
      </c>
    </row>
    <row r="328" spans="7:12">
      <c r="G328" s="8">
        <f>'[1]Z07 一般公共预算财政拨款收入支出决算表(财决07表)'!A326</f>
        <v>0</v>
      </c>
      <c r="H328" s="95">
        <f>'[1]Z07 一般公共预算财政拨款收入支出决算表(财决07表)'!$K326</f>
        <v>0</v>
      </c>
      <c r="I328" s="8" t="str">
        <f t="shared" si="16"/>
        <v>2</v>
      </c>
      <c r="J328" s="8" t="str">
        <f t="shared" si="17"/>
        <v>2</v>
      </c>
      <c r="K328" s="8">
        <f t="shared" si="18"/>
        <v>4</v>
      </c>
      <c r="L328" s="8" t="str">
        <f t="shared" si="19"/>
        <v/>
      </c>
    </row>
    <row r="329" spans="7:12">
      <c r="G329" s="8">
        <f>'[1]Z07 一般公共预算财政拨款收入支出决算表(财决07表)'!A327</f>
        <v>0</v>
      </c>
      <c r="H329" s="95">
        <f>'[1]Z07 一般公共预算财政拨款收入支出决算表(财决07表)'!$K327</f>
        <v>0</v>
      </c>
      <c r="I329" s="8" t="str">
        <f t="shared" si="16"/>
        <v>2</v>
      </c>
      <c r="J329" s="8" t="str">
        <f t="shared" si="17"/>
        <v>2</v>
      </c>
      <c r="K329" s="8">
        <f t="shared" si="18"/>
        <v>4</v>
      </c>
      <c r="L329" s="8" t="str">
        <f t="shared" si="19"/>
        <v/>
      </c>
    </row>
    <row r="330" spans="7:12">
      <c r="G330" s="8">
        <f>'[1]Z07 一般公共预算财政拨款收入支出决算表(财决07表)'!A328</f>
        <v>0</v>
      </c>
      <c r="H330" s="95">
        <f>'[1]Z07 一般公共预算财政拨款收入支出决算表(财决07表)'!$K328</f>
        <v>0</v>
      </c>
      <c r="I330" s="8" t="str">
        <f t="shared" si="16"/>
        <v>2</v>
      </c>
      <c r="J330" s="8" t="str">
        <f t="shared" si="17"/>
        <v>2</v>
      </c>
      <c r="K330" s="8">
        <f t="shared" si="18"/>
        <v>4</v>
      </c>
      <c r="L330" s="8" t="str">
        <f t="shared" si="19"/>
        <v/>
      </c>
    </row>
    <row r="331" spans="7:12">
      <c r="G331" s="8">
        <f>'[1]Z07 一般公共预算财政拨款收入支出决算表(财决07表)'!A329</f>
        <v>0</v>
      </c>
      <c r="H331" s="95">
        <f>'[1]Z07 一般公共预算财政拨款收入支出决算表(财决07表)'!$K329</f>
        <v>0</v>
      </c>
      <c r="I331" s="8" t="str">
        <f t="shared" si="16"/>
        <v>2</v>
      </c>
      <c r="J331" s="8" t="str">
        <f t="shared" si="17"/>
        <v>2</v>
      </c>
      <c r="K331" s="8">
        <f t="shared" si="18"/>
        <v>4</v>
      </c>
      <c r="L331" s="8" t="str">
        <f t="shared" si="19"/>
        <v/>
      </c>
    </row>
    <row r="332" spans="7:12">
      <c r="G332" s="8">
        <f>'[1]Z07 一般公共预算财政拨款收入支出决算表(财决07表)'!A330</f>
        <v>0</v>
      </c>
      <c r="H332" s="95">
        <f>'[1]Z07 一般公共预算财政拨款收入支出决算表(财决07表)'!$K330</f>
        <v>0</v>
      </c>
      <c r="I332" s="8" t="str">
        <f t="shared" si="16"/>
        <v>2</v>
      </c>
      <c r="J332" s="8" t="str">
        <f t="shared" si="17"/>
        <v>2</v>
      </c>
      <c r="K332" s="8">
        <f t="shared" si="18"/>
        <v>4</v>
      </c>
      <c r="L332" s="8" t="str">
        <f t="shared" si="19"/>
        <v/>
      </c>
    </row>
    <row r="333" spans="7:12">
      <c r="G333" s="8">
        <f>'[1]Z07 一般公共预算财政拨款收入支出决算表(财决07表)'!A331</f>
        <v>0</v>
      </c>
      <c r="H333" s="95">
        <f>'[1]Z07 一般公共预算财政拨款收入支出决算表(财决07表)'!$K331</f>
        <v>0</v>
      </c>
      <c r="I333" s="8" t="str">
        <f t="shared" ref="I333:I396" si="20">IF(G333&gt;0,"1","2")</f>
        <v>2</v>
      </c>
      <c r="J333" s="8" t="str">
        <f t="shared" ref="J333:J396" si="21">IF(H333&gt;0,"1","2")</f>
        <v>2</v>
      </c>
      <c r="K333" s="8">
        <f t="shared" ref="K333:K396" si="22">I333+J333</f>
        <v>4</v>
      </c>
      <c r="L333" s="8" t="str">
        <f t="shared" ref="L333:L396" si="23">IF(C333&lt;&gt;"",ROW(),"")</f>
        <v/>
      </c>
    </row>
    <row r="334" spans="7:12">
      <c r="G334" s="8">
        <f>'[1]Z07 一般公共预算财政拨款收入支出决算表(财决07表)'!A332</f>
        <v>0</v>
      </c>
      <c r="H334" s="95">
        <f>'[1]Z07 一般公共预算财政拨款收入支出决算表(财决07表)'!$K332</f>
        <v>0</v>
      </c>
      <c r="I334" s="8" t="str">
        <f t="shared" si="20"/>
        <v>2</v>
      </c>
      <c r="J334" s="8" t="str">
        <f t="shared" si="21"/>
        <v>2</v>
      </c>
      <c r="K334" s="8">
        <f t="shared" si="22"/>
        <v>4</v>
      </c>
      <c r="L334" s="8" t="str">
        <f t="shared" si="23"/>
        <v/>
      </c>
    </row>
    <row r="335" spans="7:12">
      <c r="G335" s="8">
        <f>'[1]Z07 一般公共预算财政拨款收入支出决算表(财决07表)'!A333</f>
        <v>0</v>
      </c>
      <c r="H335" s="95">
        <f>'[1]Z07 一般公共预算财政拨款收入支出决算表(财决07表)'!$K333</f>
        <v>0</v>
      </c>
      <c r="I335" s="8" t="str">
        <f t="shared" si="20"/>
        <v>2</v>
      </c>
      <c r="J335" s="8" t="str">
        <f t="shared" si="21"/>
        <v>2</v>
      </c>
      <c r="K335" s="8">
        <f t="shared" si="22"/>
        <v>4</v>
      </c>
      <c r="L335" s="8" t="str">
        <f t="shared" si="23"/>
        <v/>
      </c>
    </row>
    <row r="336" spans="7:12">
      <c r="G336" s="8">
        <f>'[1]Z07 一般公共预算财政拨款收入支出决算表(财决07表)'!A334</f>
        <v>0</v>
      </c>
      <c r="H336" s="95">
        <f>'[1]Z07 一般公共预算财政拨款收入支出决算表(财决07表)'!$K334</f>
        <v>0</v>
      </c>
      <c r="I336" s="8" t="str">
        <f t="shared" si="20"/>
        <v>2</v>
      </c>
      <c r="J336" s="8" t="str">
        <f t="shared" si="21"/>
        <v>2</v>
      </c>
      <c r="K336" s="8">
        <f t="shared" si="22"/>
        <v>4</v>
      </c>
      <c r="L336" s="8" t="str">
        <f t="shared" si="23"/>
        <v/>
      </c>
    </row>
    <row r="337" spans="7:12">
      <c r="G337" s="8">
        <f>'[1]Z07 一般公共预算财政拨款收入支出决算表(财决07表)'!A335</f>
        <v>0</v>
      </c>
      <c r="H337" s="95">
        <f>'[1]Z07 一般公共预算财政拨款收入支出决算表(财决07表)'!$K335</f>
        <v>0</v>
      </c>
      <c r="I337" s="8" t="str">
        <f t="shared" si="20"/>
        <v>2</v>
      </c>
      <c r="J337" s="8" t="str">
        <f t="shared" si="21"/>
        <v>2</v>
      </c>
      <c r="K337" s="8">
        <f t="shared" si="22"/>
        <v>4</v>
      </c>
      <c r="L337" s="8" t="str">
        <f t="shared" si="23"/>
        <v/>
      </c>
    </row>
    <row r="338" spans="7:12">
      <c r="G338" s="8">
        <f>'[1]Z07 一般公共预算财政拨款收入支出决算表(财决07表)'!A336</f>
        <v>0</v>
      </c>
      <c r="H338" s="95">
        <f>'[1]Z07 一般公共预算财政拨款收入支出决算表(财决07表)'!$K336</f>
        <v>0</v>
      </c>
      <c r="I338" s="8" t="str">
        <f t="shared" si="20"/>
        <v>2</v>
      </c>
      <c r="J338" s="8" t="str">
        <f t="shared" si="21"/>
        <v>2</v>
      </c>
      <c r="K338" s="8">
        <f t="shared" si="22"/>
        <v>4</v>
      </c>
      <c r="L338" s="8" t="str">
        <f t="shared" si="23"/>
        <v/>
      </c>
    </row>
    <row r="339" spans="7:12">
      <c r="G339" s="8">
        <f>'[1]Z07 一般公共预算财政拨款收入支出决算表(财决07表)'!A337</f>
        <v>0</v>
      </c>
      <c r="H339" s="95">
        <f>'[1]Z07 一般公共预算财政拨款收入支出决算表(财决07表)'!$K337</f>
        <v>0</v>
      </c>
      <c r="I339" s="8" t="str">
        <f t="shared" si="20"/>
        <v>2</v>
      </c>
      <c r="J339" s="8" t="str">
        <f t="shared" si="21"/>
        <v>2</v>
      </c>
      <c r="K339" s="8">
        <f t="shared" si="22"/>
        <v>4</v>
      </c>
      <c r="L339" s="8" t="str">
        <f t="shared" si="23"/>
        <v/>
      </c>
    </row>
    <row r="340" spans="7:12">
      <c r="G340" s="8">
        <f>'[1]Z07 一般公共预算财政拨款收入支出决算表(财决07表)'!A338</f>
        <v>0</v>
      </c>
      <c r="H340" s="95">
        <f>'[1]Z07 一般公共预算财政拨款收入支出决算表(财决07表)'!$K338</f>
        <v>0</v>
      </c>
      <c r="I340" s="8" t="str">
        <f t="shared" si="20"/>
        <v>2</v>
      </c>
      <c r="J340" s="8" t="str">
        <f t="shared" si="21"/>
        <v>2</v>
      </c>
      <c r="K340" s="8">
        <f t="shared" si="22"/>
        <v>4</v>
      </c>
      <c r="L340" s="8" t="str">
        <f t="shared" si="23"/>
        <v/>
      </c>
    </row>
    <row r="341" spans="7:12">
      <c r="G341" s="8">
        <f>'[1]Z07 一般公共预算财政拨款收入支出决算表(财决07表)'!A339</f>
        <v>0</v>
      </c>
      <c r="H341" s="95">
        <f>'[1]Z07 一般公共预算财政拨款收入支出决算表(财决07表)'!$K339</f>
        <v>0</v>
      </c>
      <c r="I341" s="8" t="str">
        <f t="shared" si="20"/>
        <v>2</v>
      </c>
      <c r="J341" s="8" t="str">
        <f t="shared" si="21"/>
        <v>2</v>
      </c>
      <c r="K341" s="8">
        <f t="shared" si="22"/>
        <v>4</v>
      </c>
      <c r="L341" s="8" t="str">
        <f t="shared" si="23"/>
        <v/>
      </c>
    </row>
    <row r="342" spans="7:12">
      <c r="G342" s="8">
        <f>'[1]Z07 一般公共预算财政拨款收入支出决算表(财决07表)'!A340</f>
        <v>0</v>
      </c>
      <c r="H342" s="95">
        <f>'[1]Z07 一般公共预算财政拨款收入支出决算表(财决07表)'!$K340</f>
        <v>0</v>
      </c>
      <c r="I342" s="8" t="str">
        <f t="shared" si="20"/>
        <v>2</v>
      </c>
      <c r="J342" s="8" t="str">
        <f t="shared" si="21"/>
        <v>2</v>
      </c>
      <c r="K342" s="8">
        <f t="shared" si="22"/>
        <v>4</v>
      </c>
      <c r="L342" s="8" t="str">
        <f t="shared" si="23"/>
        <v/>
      </c>
    </row>
    <row r="343" spans="7:12">
      <c r="G343" s="8">
        <f>'[1]Z07 一般公共预算财政拨款收入支出决算表(财决07表)'!A341</f>
        <v>0</v>
      </c>
      <c r="H343" s="95">
        <f>'[1]Z07 一般公共预算财政拨款收入支出决算表(财决07表)'!$K341</f>
        <v>0</v>
      </c>
      <c r="I343" s="8" t="str">
        <f t="shared" si="20"/>
        <v>2</v>
      </c>
      <c r="J343" s="8" t="str">
        <f t="shared" si="21"/>
        <v>2</v>
      </c>
      <c r="K343" s="8">
        <f t="shared" si="22"/>
        <v>4</v>
      </c>
      <c r="L343" s="8" t="str">
        <f t="shared" si="23"/>
        <v/>
      </c>
    </row>
    <row r="344" spans="7:12">
      <c r="G344" s="8">
        <f>'[1]Z07 一般公共预算财政拨款收入支出决算表(财决07表)'!A342</f>
        <v>0</v>
      </c>
      <c r="H344" s="95">
        <f>'[1]Z07 一般公共预算财政拨款收入支出决算表(财决07表)'!$K342</f>
        <v>0</v>
      </c>
      <c r="I344" s="8" t="str">
        <f t="shared" si="20"/>
        <v>2</v>
      </c>
      <c r="J344" s="8" t="str">
        <f t="shared" si="21"/>
        <v>2</v>
      </c>
      <c r="K344" s="8">
        <f t="shared" si="22"/>
        <v>4</v>
      </c>
      <c r="L344" s="8" t="str">
        <f t="shared" si="23"/>
        <v/>
      </c>
    </row>
    <row r="345" spans="7:12">
      <c r="G345" s="8">
        <f>'[1]Z07 一般公共预算财政拨款收入支出决算表(财决07表)'!A343</f>
        <v>0</v>
      </c>
      <c r="H345" s="95">
        <f>'[1]Z07 一般公共预算财政拨款收入支出决算表(财决07表)'!$K343</f>
        <v>0</v>
      </c>
      <c r="I345" s="8" t="str">
        <f t="shared" si="20"/>
        <v>2</v>
      </c>
      <c r="J345" s="8" t="str">
        <f t="shared" si="21"/>
        <v>2</v>
      </c>
      <c r="K345" s="8">
        <f t="shared" si="22"/>
        <v>4</v>
      </c>
      <c r="L345" s="8" t="str">
        <f t="shared" si="23"/>
        <v/>
      </c>
    </row>
    <row r="346" spans="7:12">
      <c r="G346" s="8">
        <f>'[1]Z07 一般公共预算财政拨款收入支出决算表(财决07表)'!A344</f>
        <v>0</v>
      </c>
      <c r="H346" s="95">
        <f>'[1]Z07 一般公共预算财政拨款收入支出决算表(财决07表)'!$K344</f>
        <v>0</v>
      </c>
      <c r="I346" s="8" t="str">
        <f t="shared" si="20"/>
        <v>2</v>
      </c>
      <c r="J346" s="8" t="str">
        <f t="shared" si="21"/>
        <v>2</v>
      </c>
      <c r="K346" s="8">
        <f t="shared" si="22"/>
        <v>4</v>
      </c>
      <c r="L346" s="8" t="str">
        <f t="shared" si="23"/>
        <v/>
      </c>
    </row>
    <row r="347" spans="7:12">
      <c r="G347" s="8">
        <f>'[1]Z07 一般公共预算财政拨款收入支出决算表(财决07表)'!A345</f>
        <v>0</v>
      </c>
      <c r="H347" s="95">
        <f>'[1]Z07 一般公共预算财政拨款收入支出决算表(财决07表)'!$K345</f>
        <v>0</v>
      </c>
      <c r="I347" s="8" t="str">
        <f t="shared" si="20"/>
        <v>2</v>
      </c>
      <c r="J347" s="8" t="str">
        <f t="shared" si="21"/>
        <v>2</v>
      </c>
      <c r="K347" s="8">
        <f t="shared" si="22"/>
        <v>4</v>
      </c>
      <c r="L347" s="8" t="str">
        <f t="shared" si="23"/>
        <v/>
      </c>
    </row>
    <row r="348" spans="7:12">
      <c r="G348" s="8">
        <f>'[1]Z07 一般公共预算财政拨款收入支出决算表(财决07表)'!A346</f>
        <v>0</v>
      </c>
      <c r="H348" s="95">
        <f>'[1]Z07 一般公共预算财政拨款收入支出决算表(财决07表)'!$K346</f>
        <v>0</v>
      </c>
      <c r="I348" s="8" t="str">
        <f t="shared" si="20"/>
        <v>2</v>
      </c>
      <c r="J348" s="8" t="str">
        <f t="shared" si="21"/>
        <v>2</v>
      </c>
      <c r="K348" s="8">
        <f t="shared" si="22"/>
        <v>4</v>
      </c>
      <c r="L348" s="8" t="str">
        <f t="shared" si="23"/>
        <v/>
      </c>
    </row>
    <row r="349" spans="7:12">
      <c r="G349" s="8">
        <f>'[1]Z07 一般公共预算财政拨款收入支出决算表(财决07表)'!A347</f>
        <v>0</v>
      </c>
      <c r="H349" s="95">
        <f>'[1]Z07 一般公共预算财政拨款收入支出决算表(财决07表)'!$K347</f>
        <v>0</v>
      </c>
      <c r="I349" s="8" t="str">
        <f t="shared" si="20"/>
        <v>2</v>
      </c>
      <c r="J349" s="8" t="str">
        <f t="shared" si="21"/>
        <v>2</v>
      </c>
      <c r="K349" s="8">
        <f t="shared" si="22"/>
        <v>4</v>
      </c>
      <c r="L349" s="8" t="str">
        <f t="shared" si="23"/>
        <v/>
      </c>
    </row>
    <row r="350" spans="7:12">
      <c r="G350" s="8">
        <f>'[1]Z07 一般公共预算财政拨款收入支出决算表(财决07表)'!A348</f>
        <v>0</v>
      </c>
      <c r="H350" s="95">
        <f>'[1]Z07 一般公共预算财政拨款收入支出决算表(财决07表)'!$K348</f>
        <v>0</v>
      </c>
      <c r="I350" s="8" t="str">
        <f t="shared" si="20"/>
        <v>2</v>
      </c>
      <c r="J350" s="8" t="str">
        <f t="shared" si="21"/>
        <v>2</v>
      </c>
      <c r="K350" s="8">
        <f t="shared" si="22"/>
        <v>4</v>
      </c>
      <c r="L350" s="8" t="str">
        <f t="shared" si="23"/>
        <v/>
      </c>
    </row>
    <row r="351" spans="7:12">
      <c r="G351" s="8">
        <f>'[1]Z07 一般公共预算财政拨款收入支出决算表(财决07表)'!A349</f>
        <v>0</v>
      </c>
      <c r="H351" s="95">
        <f>'[1]Z07 一般公共预算财政拨款收入支出决算表(财决07表)'!$K349</f>
        <v>0</v>
      </c>
      <c r="I351" s="8" t="str">
        <f t="shared" si="20"/>
        <v>2</v>
      </c>
      <c r="J351" s="8" t="str">
        <f t="shared" si="21"/>
        <v>2</v>
      </c>
      <c r="K351" s="8">
        <f t="shared" si="22"/>
        <v>4</v>
      </c>
      <c r="L351" s="8" t="str">
        <f t="shared" si="23"/>
        <v/>
      </c>
    </row>
    <row r="352" spans="7:12">
      <c r="G352" s="8">
        <f>'[1]Z07 一般公共预算财政拨款收入支出决算表(财决07表)'!A350</f>
        <v>0</v>
      </c>
      <c r="H352" s="95">
        <f>'[1]Z07 一般公共预算财政拨款收入支出决算表(财决07表)'!$K350</f>
        <v>0</v>
      </c>
      <c r="I352" s="8" t="str">
        <f t="shared" si="20"/>
        <v>2</v>
      </c>
      <c r="J352" s="8" t="str">
        <f t="shared" si="21"/>
        <v>2</v>
      </c>
      <c r="K352" s="8">
        <f t="shared" si="22"/>
        <v>4</v>
      </c>
      <c r="L352" s="8" t="str">
        <f t="shared" si="23"/>
        <v/>
      </c>
    </row>
    <row r="353" spans="7:12">
      <c r="G353" s="8">
        <f>'[1]Z07 一般公共预算财政拨款收入支出决算表(财决07表)'!A351</f>
        <v>0</v>
      </c>
      <c r="H353" s="95">
        <f>'[1]Z07 一般公共预算财政拨款收入支出决算表(财决07表)'!$K351</f>
        <v>0</v>
      </c>
      <c r="I353" s="8" t="str">
        <f t="shared" si="20"/>
        <v>2</v>
      </c>
      <c r="J353" s="8" t="str">
        <f t="shared" si="21"/>
        <v>2</v>
      </c>
      <c r="K353" s="8">
        <f t="shared" si="22"/>
        <v>4</v>
      </c>
      <c r="L353" s="8" t="str">
        <f t="shared" si="23"/>
        <v/>
      </c>
    </row>
    <row r="354" spans="7:12">
      <c r="G354" s="8">
        <f>'[1]Z07 一般公共预算财政拨款收入支出决算表(财决07表)'!A352</f>
        <v>0</v>
      </c>
      <c r="H354" s="95">
        <f>'[1]Z07 一般公共预算财政拨款收入支出决算表(财决07表)'!$K352</f>
        <v>0</v>
      </c>
      <c r="I354" s="8" t="str">
        <f t="shared" si="20"/>
        <v>2</v>
      </c>
      <c r="J354" s="8" t="str">
        <f t="shared" si="21"/>
        <v>2</v>
      </c>
      <c r="K354" s="8">
        <f t="shared" si="22"/>
        <v>4</v>
      </c>
      <c r="L354" s="8" t="str">
        <f t="shared" si="23"/>
        <v/>
      </c>
    </row>
    <row r="355" spans="7:12">
      <c r="G355" s="8">
        <f>'[1]Z07 一般公共预算财政拨款收入支出决算表(财决07表)'!A353</f>
        <v>0</v>
      </c>
      <c r="H355" s="95">
        <f>'[1]Z07 一般公共预算财政拨款收入支出决算表(财决07表)'!$K353</f>
        <v>0</v>
      </c>
      <c r="I355" s="8" t="str">
        <f t="shared" si="20"/>
        <v>2</v>
      </c>
      <c r="J355" s="8" t="str">
        <f t="shared" si="21"/>
        <v>2</v>
      </c>
      <c r="K355" s="8">
        <f t="shared" si="22"/>
        <v>4</v>
      </c>
      <c r="L355" s="8" t="str">
        <f t="shared" si="23"/>
        <v/>
      </c>
    </row>
    <row r="356" spans="7:12">
      <c r="G356" s="8">
        <f>'[1]Z07 一般公共预算财政拨款收入支出决算表(财决07表)'!A354</f>
        <v>0</v>
      </c>
      <c r="H356" s="95">
        <f>'[1]Z07 一般公共预算财政拨款收入支出决算表(财决07表)'!$K354</f>
        <v>0</v>
      </c>
      <c r="I356" s="8" t="str">
        <f t="shared" si="20"/>
        <v>2</v>
      </c>
      <c r="J356" s="8" t="str">
        <f t="shared" si="21"/>
        <v>2</v>
      </c>
      <c r="K356" s="8">
        <f t="shared" si="22"/>
        <v>4</v>
      </c>
      <c r="L356" s="8" t="str">
        <f t="shared" si="23"/>
        <v/>
      </c>
    </row>
    <row r="357" spans="7:12">
      <c r="G357" s="8">
        <f>'[1]Z07 一般公共预算财政拨款收入支出决算表(财决07表)'!A355</f>
        <v>0</v>
      </c>
      <c r="H357" s="95">
        <f>'[1]Z07 一般公共预算财政拨款收入支出决算表(财决07表)'!$K355</f>
        <v>0</v>
      </c>
      <c r="I357" s="8" t="str">
        <f t="shared" si="20"/>
        <v>2</v>
      </c>
      <c r="J357" s="8" t="str">
        <f t="shared" si="21"/>
        <v>2</v>
      </c>
      <c r="K357" s="8">
        <f t="shared" si="22"/>
        <v>4</v>
      </c>
      <c r="L357" s="8" t="str">
        <f t="shared" si="23"/>
        <v/>
      </c>
    </row>
    <row r="358" spans="7:12">
      <c r="G358" s="8">
        <f>'[1]Z07 一般公共预算财政拨款收入支出决算表(财决07表)'!A356</f>
        <v>0</v>
      </c>
      <c r="H358" s="95">
        <f>'[1]Z07 一般公共预算财政拨款收入支出决算表(财决07表)'!$K356</f>
        <v>0</v>
      </c>
      <c r="I358" s="8" t="str">
        <f t="shared" si="20"/>
        <v>2</v>
      </c>
      <c r="J358" s="8" t="str">
        <f t="shared" si="21"/>
        <v>2</v>
      </c>
      <c r="K358" s="8">
        <f t="shared" si="22"/>
        <v>4</v>
      </c>
      <c r="L358" s="8" t="str">
        <f t="shared" si="23"/>
        <v/>
      </c>
    </row>
    <row r="359" spans="7:12">
      <c r="G359" s="8">
        <f>'[1]Z07 一般公共预算财政拨款收入支出决算表(财决07表)'!A357</f>
        <v>0</v>
      </c>
      <c r="H359" s="95">
        <f>'[1]Z07 一般公共预算财政拨款收入支出决算表(财决07表)'!$K357</f>
        <v>0</v>
      </c>
      <c r="I359" s="8" t="str">
        <f t="shared" si="20"/>
        <v>2</v>
      </c>
      <c r="J359" s="8" t="str">
        <f t="shared" si="21"/>
        <v>2</v>
      </c>
      <c r="K359" s="8">
        <f t="shared" si="22"/>
        <v>4</v>
      </c>
      <c r="L359" s="8" t="str">
        <f t="shared" si="23"/>
        <v/>
      </c>
    </row>
    <row r="360" spans="7:12">
      <c r="G360" s="8">
        <f>'[1]Z07 一般公共预算财政拨款收入支出决算表(财决07表)'!A358</f>
        <v>0</v>
      </c>
      <c r="H360" s="95">
        <f>'[1]Z07 一般公共预算财政拨款收入支出决算表(财决07表)'!$K358</f>
        <v>0</v>
      </c>
      <c r="I360" s="8" t="str">
        <f t="shared" si="20"/>
        <v>2</v>
      </c>
      <c r="J360" s="8" t="str">
        <f t="shared" si="21"/>
        <v>2</v>
      </c>
      <c r="K360" s="8">
        <f t="shared" si="22"/>
        <v>4</v>
      </c>
      <c r="L360" s="8" t="str">
        <f t="shared" si="23"/>
        <v/>
      </c>
    </row>
    <row r="361" spans="7:12">
      <c r="G361" s="8">
        <f>'[1]Z07 一般公共预算财政拨款收入支出决算表(财决07表)'!A359</f>
        <v>0</v>
      </c>
      <c r="H361" s="95">
        <f>'[1]Z07 一般公共预算财政拨款收入支出决算表(财决07表)'!$K359</f>
        <v>0</v>
      </c>
      <c r="I361" s="8" t="str">
        <f t="shared" si="20"/>
        <v>2</v>
      </c>
      <c r="J361" s="8" t="str">
        <f t="shared" si="21"/>
        <v>2</v>
      </c>
      <c r="K361" s="8">
        <f t="shared" si="22"/>
        <v>4</v>
      </c>
      <c r="L361" s="8" t="str">
        <f t="shared" si="23"/>
        <v/>
      </c>
    </row>
    <row r="362" spans="7:12">
      <c r="G362" s="8">
        <f>'[1]Z07 一般公共预算财政拨款收入支出决算表(财决07表)'!A360</f>
        <v>0</v>
      </c>
      <c r="H362" s="95">
        <f>'[1]Z07 一般公共预算财政拨款收入支出决算表(财决07表)'!$K360</f>
        <v>0</v>
      </c>
      <c r="I362" s="8" t="str">
        <f t="shared" si="20"/>
        <v>2</v>
      </c>
      <c r="J362" s="8" t="str">
        <f t="shared" si="21"/>
        <v>2</v>
      </c>
      <c r="K362" s="8">
        <f t="shared" si="22"/>
        <v>4</v>
      </c>
      <c r="L362" s="8" t="str">
        <f t="shared" si="23"/>
        <v/>
      </c>
    </row>
    <row r="363" spans="7:12">
      <c r="G363" s="8">
        <f>'[1]Z07 一般公共预算财政拨款收入支出决算表(财决07表)'!A361</f>
        <v>0</v>
      </c>
      <c r="H363" s="95">
        <f>'[1]Z07 一般公共预算财政拨款收入支出决算表(财决07表)'!$K361</f>
        <v>0</v>
      </c>
      <c r="I363" s="8" t="str">
        <f t="shared" si="20"/>
        <v>2</v>
      </c>
      <c r="J363" s="8" t="str">
        <f t="shared" si="21"/>
        <v>2</v>
      </c>
      <c r="K363" s="8">
        <f t="shared" si="22"/>
        <v>4</v>
      </c>
      <c r="L363" s="8" t="str">
        <f t="shared" si="23"/>
        <v/>
      </c>
    </row>
    <row r="364" spans="7:12">
      <c r="G364" s="8">
        <f>'[1]Z07 一般公共预算财政拨款收入支出决算表(财决07表)'!A362</f>
        <v>0</v>
      </c>
      <c r="H364" s="95">
        <f>'[1]Z07 一般公共预算财政拨款收入支出决算表(财决07表)'!$K362</f>
        <v>0</v>
      </c>
      <c r="I364" s="8" t="str">
        <f t="shared" si="20"/>
        <v>2</v>
      </c>
      <c r="J364" s="8" t="str">
        <f t="shared" si="21"/>
        <v>2</v>
      </c>
      <c r="K364" s="8">
        <f t="shared" si="22"/>
        <v>4</v>
      </c>
      <c r="L364" s="8" t="str">
        <f t="shared" si="23"/>
        <v/>
      </c>
    </row>
    <row r="365" spans="7:12">
      <c r="G365" s="8">
        <f>'[1]Z07 一般公共预算财政拨款收入支出决算表(财决07表)'!A363</f>
        <v>0</v>
      </c>
      <c r="H365" s="95">
        <f>'[1]Z07 一般公共预算财政拨款收入支出决算表(财决07表)'!$K363</f>
        <v>0</v>
      </c>
      <c r="I365" s="8" t="str">
        <f t="shared" si="20"/>
        <v>2</v>
      </c>
      <c r="J365" s="8" t="str">
        <f t="shared" si="21"/>
        <v>2</v>
      </c>
      <c r="K365" s="8">
        <f t="shared" si="22"/>
        <v>4</v>
      </c>
      <c r="L365" s="8" t="str">
        <f t="shared" si="23"/>
        <v/>
      </c>
    </row>
    <row r="366" spans="7:12">
      <c r="G366" s="8">
        <f>'[1]Z07 一般公共预算财政拨款收入支出决算表(财决07表)'!A364</f>
        <v>0</v>
      </c>
      <c r="H366" s="95">
        <f>'[1]Z07 一般公共预算财政拨款收入支出决算表(财决07表)'!$K364</f>
        <v>0</v>
      </c>
      <c r="I366" s="8" t="str">
        <f t="shared" si="20"/>
        <v>2</v>
      </c>
      <c r="J366" s="8" t="str">
        <f t="shared" si="21"/>
        <v>2</v>
      </c>
      <c r="K366" s="8">
        <f t="shared" si="22"/>
        <v>4</v>
      </c>
      <c r="L366" s="8" t="str">
        <f t="shared" si="23"/>
        <v/>
      </c>
    </row>
    <row r="367" spans="7:12">
      <c r="G367" s="8">
        <f>'[1]Z07 一般公共预算财政拨款收入支出决算表(财决07表)'!A365</f>
        <v>0</v>
      </c>
      <c r="H367" s="95">
        <f>'[1]Z07 一般公共预算财政拨款收入支出决算表(财决07表)'!$K365</f>
        <v>0</v>
      </c>
      <c r="I367" s="8" t="str">
        <f t="shared" si="20"/>
        <v>2</v>
      </c>
      <c r="J367" s="8" t="str">
        <f t="shared" si="21"/>
        <v>2</v>
      </c>
      <c r="K367" s="8">
        <f t="shared" si="22"/>
        <v>4</v>
      </c>
      <c r="L367" s="8" t="str">
        <f t="shared" si="23"/>
        <v/>
      </c>
    </row>
    <row r="368" spans="7:12">
      <c r="G368" s="8">
        <f>'[1]Z07 一般公共预算财政拨款收入支出决算表(财决07表)'!A366</f>
        <v>0</v>
      </c>
      <c r="H368" s="95">
        <f>'[1]Z07 一般公共预算财政拨款收入支出决算表(财决07表)'!$K366</f>
        <v>0</v>
      </c>
      <c r="I368" s="8" t="str">
        <f t="shared" si="20"/>
        <v>2</v>
      </c>
      <c r="J368" s="8" t="str">
        <f t="shared" si="21"/>
        <v>2</v>
      </c>
      <c r="K368" s="8">
        <f t="shared" si="22"/>
        <v>4</v>
      </c>
      <c r="L368" s="8" t="str">
        <f t="shared" si="23"/>
        <v/>
      </c>
    </row>
    <row r="369" spans="7:12">
      <c r="G369" s="8">
        <f>'[1]Z07 一般公共预算财政拨款收入支出决算表(财决07表)'!A367</f>
        <v>0</v>
      </c>
      <c r="H369" s="95">
        <f>'[1]Z07 一般公共预算财政拨款收入支出决算表(财决07表)'!$K367</f>
        <v>0</v>
      </c>
      <c r="I369" s="8" t="str">
        <f t="shared" si="20"/>
        <v>2</v>
      </c>
      <c r="J369" s="8" t="str">
        <f t="shared" si="21"/>
        <v>2</v>
      </c>
      <c r="K369" s="8">
        <f t="shared" si="22"/>
        <v>4</v>
      </c>
      <c r="L369" s="8" t="str">
        <f t="shared" si="23"/>
        <v/>
      </c>
    </row>
    <row r="370" spans="7:12">
      <c r="G370" s="8">
        <f>'[1]Z07 一般公共预算财政拨款收入支出决算表(财决07表)'!A368</f>
        <v>0</v>
      </c>
      <c r="H370" s="95">
        <f>'[1]Z07 一般公共预算财政拨款收入支出决算表(财决07表)'!$K368</f>
        <v>0</v>
      </c>
      <c r="I370" s="8" t="str">
        <f t="shared" si="20"/>
        <v>2</v>
      </c>
      <c r="J370" s="8" t="str">
        <f t="shared" si="21"/>
        <v>2</v>
      </c>
      <c r="K370" s="8">
        <f t="shared" si="22"/>
        <v>4</v>
      </c>
      <c r="L370" s="8" t="str">
        <f t="shared" si="23"/>
        <v/>
      </c>
    </row>
    <row r="371" spans="7:12">
      <c r="G371" s="8">
        <f>'[1]Z07 一般公共预算财政拨款收入支出决算表(财决07表)'!A369</f>
        <v>0</v>
      </c>
      <c r="H371" s="95">
        <f>'[1]Z07 一般公共预算财政拨款收入支出决算表(财决07表)'!$K369</f>
        <v>0</v>
      </c>
      <c r="I371" s="8" t="str">
        <f t="shared" si="20"/>
        <v>2</v>
      </c>
      <c r="J371" s="8" t="str">
        <f t="shared" si="21"/>
        <v>2</v>
      </c>
      <c r="K371" s="8">
        <f t="shared" si="22"/>
        <v>4</v>
      </c>
      <c r="L371" s="8" t="str">
        <f t="shared" si="23"/>
        <v/>
      </c>
    </row>
    <row r="372" spans="7:12">
      <c r="G372" s="8">
        <f>'[1]Z07 一般公共预算财政拨款收入支出决算表(财决07表)'!A370</f>
        <v>0</v>
      </c>
      <c r="H372" s="95">
        <f>'[1]Z07 一般公共预算财政拨款收入支出决算表(财决07表)'!$K370</f>
        <v>0</v>
      </c>
      <c r="I372" s="8" t="str">
        <f t="shared" si="20"/>
        <v>2</v>
      </c>
      <c r="J372" s="8" t="str">
        <f t="shared" si="21"/>
        <v>2</v>
      </c>
      <c r="K372" s="8">
        <f t="shared" si="22"/>
        <v>4</v>
      </c>
      <c r="L372" s="8" t="str">
        <f t="shared" si="23"/>
        <v/>
      </c>
    </row>
    <row r="373" spans="7:12">
      <c r="G373" s="8">
        <f>'[1]Z07 一般公共预算财政拨款收入支出决算表(财决07表)'!A371</f>
        <v>0</v>
      </c>
      <c r="H373" s="95">
        <f>'[1]Z07 一般公共预算财政拨款收入支出决算表(财决07表)'!$K371</f>
        <v>0</v>
      </c>
      <c r="I373" s="8" t="str">
        <f t="shared" si="20"/>
        <v>2</v>
      </c>
      <c r="J373" s="8" t="str">
        <f t="shared" si="21"/>
        <v>2</v>
      </c>
      <c r="K373" s="8">
        <f t="shared" si="22"/>
        <v>4</v>
      </c>
      <c r="L373" s="8" t="str">
        <f t="shared" si="23"/>
        <v/>
      </c>
    </row>
    <row r="374" spans="7:12">
      <c r="G374" s="8">
        <f>'[1]Z07 一般公共预算财政拨款收入支出决算表(财决07表)'!A372</f>
        <v>0</v>
      </c>
      <c r="H374" s="95">
        <f>'[1]Z07 一般公共预算财政拨款收入支出决算表(财决07表)'!$K372</f>
        <v>0</v>
      </c>
      <c r="I374" s="8" t="str">
        <f t="shared" si="20"/>
        <v>2</v>
      </c>
      <c r="J374" s="8" t="str">
        <f t="shared" si="21"/>
        <v>2</v>
      </c>
      <c r="K374" s="8">
        <f t="shared" si="22"/>
        <v>4</v>
      </c>
      <c r="L374" s="8" t="str">
        <f t="shared" si="23"/>
        <v/>
      </c>
    </row>
    <row r="375" spans="7:12">
      <c r="G375" s="8">
        <f>'[1]Z07 一般公共预算财政拨款收入支出决算表(财决07表)'!A373</f>
        <v>0</v>
      </c>
      <c r="H375" s="95">
        <f>'[1]Z07 一般公共预算财政拨款收入支出决算表(财决07表)'!$K373</f>
        <v>0</v>
      </c>
      <c r="I375" s="8" t="str">
        <f t="shared" si="20"/>
        <v>2</v>
      </c>
      <c r="J375" s="8" t="str">
        <f t="shared" si="21"/>
        <v>2</v>
      </c>
      <c r="K375" s="8">
        <f t="shared" si="22"/>
        <v>4</v>
      </c>
      <c r="L375" s="8" t="str">
        <f t="shared" si="23"/>
        <v/>
      </c>
    </row>
    <row r="376" spans="7:12">
      <c r="G376" s="8">
        <f>'[1]Z07 一般公共预算财政拨款收入支出决算表(财决07表)'!A374</f>
        <v>0</v>
      </c>
      <c r="H376" s="95">
        <f>'[1]Z07 一般公共预算财政拨款收入支出决算表(财决07表)'!$K374</f>
        <v>0</v>
      </c>
      <c r="I376" s="8" t="str">
        <f t="shared" si="20"/>
        <v>2</v>
      </c>
      <c r="J376" s="8" t="str">
        <f t="shared" si="21"/>
        <v>2</v>
      </c>
      <c r="K376" s="8">
        <f t="shared" si="22"/>
        <v>4</v>
      </c>
      <c r="L376" s="8" t="str">
        <f t="shared" si="23"/>
        <v/>
      </c>
    </row>
    <row r="377" spans="7:12">
      <c r="G377" s="8">
        <f>'[1]Z07 一般公共预算财政拨款收入支出决算表(财决07表)'!A375</f>
        <v>0</v>
      </c>
      <c r="H377" s="95">
        <f>'[1]Z07 一般公共预算财政拨款收入支出决算表(财决07表)'!$K375</f>
        <v>0</v>
      </c>
      <c r="I377" s="8" t="str">
        <f t="shared" si="20"/>
        <v>2</v>
      </c>
      <c r="J377" s="8" t="str">
        <f t="shared" si="21"/>
        <v>2</v>
      </c>
      <c r="K377" s="8">
        <f t="shared" si="22"/>
        <v>4</v>
      </c>
      <c r="L377" s="8" t="str">
        <f t="shared" si="23"/>
        <v/>
      </c>
    </row>
    <row r="378" spans="7:12">
      <c r="G378" s="8">
        <f>'[1]Z07 一般公共预算财政拨款收入支出决算表(财决07表)'!A376</f>
        <v>0</v>
      </c>
      <c r="H378" s="95">
        <f>'[1]Z07 一般公共预算财政拨款收入支出决算表(财决07表)'!$K376</f>
        <v>0</v>
      </c>
      <c r="I378" s="8" t="str">
        <f t="shared" si="20"/>
        <v>2</v>
      </c>
      <c r="J378" s="8" t="str">
        <f t="shared" si="21"/>
        <v>2</v>
      </c>
      <c r="K378" s="8">
        <f t="shared" si="22"/>
        <v>4</v>
      </c>
      <c r="L378" s="8" t="str">
        <f t="shared" si="23"/>
        <v/>
      </c>
    </row>
    <row r="379" spans="7:12">
      <c r="G379" s="8">
        <f>'[1]Z07 一般公共预算财政拨款收入支出决算表(财决07表)'!A377</f>
        <v>0</v>
      </c>
      <c r="H379" s="95">
        <f>'[1]Z07 一般公共预算财政拨款收入支出决算表(财决07表)'!$K377</f>
        <v>0</v>
      </c>
      <c r="I379" s="8" t="str">
        <f t="shared" si="20"/>
        <v>2</v>
      </c>
      <c r="J379" s="8" t="str">
        <f t="shared" si="21"/>
        <v>2</v>
      </c>
      <c r="K379" s="8">
        <f t="shared" si="22"/>
        <v>4</v>
      </c>
      <c r="L379" s="8" t="str">
        <f t="shared" si="23"/>
        <v/>
      </c>
    </row>
    <row r="380" spans="7:12">
      <c r="G380" s="8">
        <f>'[1]Z07 一般公共预算财政拨款收入支出决算表(财决07表)'!A378</f>
        <v>0</v>
      </c>
      <c r="H380" s="95">
        <f>'[1]Z07 一般公共预算财政拨款收入支出决算表(财决07表)'!$K378</f>
        <v>0</v>
      </c>
      <c r="I380" s="8" t="str">
        <f t="shared" si="20"/>
        <v>2</v>
      </c>
      <c r="J380" s="8" t="str">
        <f t="shared" si="21"/>
        <v>2</v>
      </c>
      <c r="K380" s="8">
        <f t="shared" si="22"/>
        <v>4</v>
      </c>
      <c r="L380" s="8" t="str">
        <f t="shared" si="23"/>
        <v/>
      </c>
    </row>
    <row r="381" spans="7:12">
      <c r="G381" s="8">
        <f>'[1]Z07 一般公共预算财政拨款收入支出决算表(财决07表)'!A379</f>
        <v>0</v>
      </c>
      <c r="H381" s="95">
        <f>'[1]Z07 一般公共预算财政拨款收入支出决算表(财决07表)'!$K379</f>
        <v>0</v>
      </c>
      <c r="I381" s="8" t="str">
        <f t="shared" si="20"/>
        <v>2</v>
      </c>
      <c r="J381" s="8" t="str">
        <f t="shared" si="21"/>
        <v>2</v>
      </c>
      <c r="K381" s="8">
        <f t="shared" si="22"/>
        <v>4</v>
      </c>
      <c r="L381" s="8" t="str">
        <f t="shared" si="23"/>
        <v/>
      </c>
    </row>
    <row r="382" spans="7:12">
      <c r="G382" s="8">
        <f>'[1]Z07 一般公共预算财政拨款收入支出决算表(财决07表)'!A380</f>
        <v>0</v>
      </c>
      <c r="H382" s="95">
        <f>'[1]Z07 一般公共预算财政拨款收入支出决算表(财决07表)'!$K380</f>
        <v>0</v>
      </c>
      <c r="I382" s="8" t="str">
        <f t="shared" si="20"/>
        <v>2</v>
      </c>
      <c r="J382" s="8" t="str">
        <f t="shared" si="21"/>
        <v>2</v>
      </c>
      <c r="K382" s="8">
        <f t="shared" si="22"/>
        <v>4</v>
      </c>
      <c r="L382" s="8" t="str">
        <f t="shared" si="23"/>
        <v/>
      </c>
    </row>
    <row r="383" spans="7:12">
      <c r="G383" s="8">
        <f>'[1]Z07 一般公共预算财政拨款收入支出决算表(财决07表)'!A381</f>
        <v>0</v>
      </c>
      <c r="H383" s="95">
        <f>'[1]Z07 一般公共预算财政拨款收入支出决算表(财决07表)'!$K381</f>
        <v>0</v>
      </c>
      <c r="I383" s="8" t="str">
        <f t="shared" si="20"/>
        <v>2</v>
      </c>
      <c r="J383" s="8" t="str">
        <f t="shared" si="21"/>
        <v>2</v>
      </c>
      <c r="K383" s="8">
        <f t="shared" si="22"/>
        <v>4</v>
      </c>
      <c r="L383" s="8" t="str">
        <f t="shared" si="23"/>
        <v/>
      </c>
    </row>
    <row r="384" spans="7:12">
      <c r="G384" s="8">
        <f>'[1]Z07 一般公共预算财政拨款收入支出决算表(财决07表)'!A382</f>
        <v>0</v>
      </c>
      <c r="H384" s="95">
        <f>'[1]Z07 一般公共预算财政拨款收入支出决算表(财决07表)'!$K382</f>
        <v>0</v>
      </c>
      <c r="I384" s="8" t="str">
        <f t="shared" si="20"/>
        <v>2</v>
      </c>
      <c r="J384" s="8" t="str">
        <f t="shared" si="21"/>
        <v>2</v>
      </c>
      <c r="K384" s="8">
        <f t="shared" si="22"/>
        <v>4</v>
      </c>
      <c r="L384" s="8" t="str">
        <f t="shared" si="23"/>
        <v/>
      </c>
    </row>
    <row r="385" spans="7:12">
      <c r="G385" s="8">
        <f>'[1]Z07 一般公共预算财政拨款收入支出决算表(财决07表)'!A383</f>
        <v>0</v>
      </c>
      <c r="H385" s="95">
        <f>'[1]Z07 一般公共预算财政拨款收入支出决算表(财决07表)'!$K383</f>
        <v>0</v>
      </c>
      <c r="I385" s="8" t="str">
        <f t="shared" si="20"/>
        <v>2</v>
      </c>
      <c r="J385" s="8" t="str">
        <f t="shared" si="21"/>
        <v>2</v>
      </c>
      <c r="K385" s="8">
        <f t="shared" si="22"/>
        <v>4</v>
      </c>
      <c r="L385" s="8" t="str">
        <f t="shared" si="23"/>
        <v/>
      </c>
    </row>
    <row r="386" spans="7:12">
      <c r="G386" s="8">
        <f>'[1]Z07 一般公共预算财政拨款收入支出决算表(财决07表)'!A384</f>
        <v>0</v>
      </c>
      <c r="H386" s="95">
        <f>'[1]Z07 一般公共预算财政拨款收入支出决算表(财决07表)'!$K384</f>
        <v>0</v>
      </c>
      <c r="I386" s="8" t="str">
        <f t="shared" si="20"/>
        <v>2</v>
      </c>
      <c r="J386" s="8" t="str">
        <f t="shared" si="21"/>
        <v>2</v>
      </c>
      <c r="K386" s="8">
        <f t="shared" si="22"/>
        <v>4</v>
      </c>
      <c r="L386" s="8" t="str">
        <f t="shared" si="23"/>
        <v/>
      </c>
    </row>
    <row r="387" spans="7:12">
      <c r="G387" s="8">
        <f>'[1]Z07 一般公共预算财政拨款收入支出决算表(财决07表)'!A385</f>
        <v>0</v>
      </c>
      <c r="H387" s="95">
        <f>'[1]Z07 一般公共预算财政拨款收入支出决算表(财决07表)'!$K385</f>
        <v>0</v>
      </c>
      <c r="I387" s="8" t="str">
        <f t="shared" si="20"/>
        <v>2</v>
      </c>
      <c r="J387" s="8" t="str">
        <f t="shared" si="21"/>
        <v>2</v>
      </c>
      <c r="K387" s="8">
        <f t="shared" si="22"/>
        <v>4</v>
      </c>
      <c r="L387" s="8" t="str">
        <f t="shared" si="23"/>
        <v/>
      </c>
    </row>
    <row r="388" spans="7:12">
      <c r="G388" s="8">
        <f>'[1]Z07 一般公共预算财政拨款收入支出决算表(财决07表)'!A386</f>
        <v>0</v>
      </c>
      <c r="H388" s="95">
        <f>'[1]Z07 一般公共预算财政拨款收入支出决算表(财决07表)'!$K386</f>
        <v>0</v>
      </c>
      <c r="I388" s="8" t="str">
        <f t="shared" si="20"/>
        <v>2</v>
      </c>
      <c r="J388" s="8" t="str">
        <f t="shared" si="21"/>
        <v>2</v>
      </c>
      <c r="K388" s="8">
        <f t="shared" si="22"/>
        <v>4</v>
      </c>
      <c r="L388" s="8" t="str">
        <f t="shared" si="23"/>
        <v/>
      </c>
    </row>
    <row r="389" spans="7:12">
      <c r="G389" s="8">
        <f>'[1]Z07 一般公共预算财政拨款收入支出决算表(财决07表)'!A387</f>
        <v>0</v>
      </c>
      <c r="H389" s="95">
        <f>'[1]Z07 一般公共预算财政拨款收入支出决算表(财决07表)'!$K387</f>
        <v>0</v>
      </c>
      <c r="I389" s="8" t="str">
        <f t="shared" si="20"/>
        <v>2</v>
      </c>
      <c r="J389" s="8" t="str">
        <f t="shared" si="21"/>
        <v>2</v>
      </c>
      <c r="K389" s="8">
        <f t="shared" si="22"/>
        <v>4</v>
      </c>
      <c r="L389" s="8" t="str">
        <f t="shared" si="23"/>
        <v/>
      </c>
    </row>
    <row r="390" spans="7:12">
      <c r="G390" s="8">
        <f>'[1]Z07 一般公共预算财政拨款收入支出决算表(财决07表)'!A388</f>
        <v>0</v>
      </c>
      <c r="H390" s="95">
        <f>'[1]Z07 一般公共预算财政拨款收入支出决算表(财决07表)'!$K388</f>
        <v>0</v>
      </c>
      <c r="I390" s="8" t="str">
        <f t="shared" si="20"/>
        <v>2</v>
      </c>
      <c r="J390" s="8" t="str">
        <f t="shared" si="21"/>
        <v>2</v>
      </c>
      <c r="K390" s="8">
        <f t="shared" si="22"/>
        <v>4</v>
      </c>
      <c r="L390" s="8" t="str">
        <f t="shared" si="23"/>
        <v/>
      </c>
    </row>
    <row r="391" spans="7:12">
      <c r="G391" s="8">
        <f>'[1]Z07 一般公共预算财政拨款收入支出决算表(财决07表)'!A389</f>
        <v>0</v>
      </c>
      <c r="H391" s="95">
        <f>'[1]Z07 一般公共预算财政拨款收入支出决算表(财决07表)'!$K389</f>
        <v>0</v>
      </c>
      <c r="I391" s="8" t="str">
        <f t="shared" si="20"/>
        <v>2</v>
      </c>
      <c r="J391" s="8" t="str">
        <f t="shared" si="21"/>
        <v>2</v>
      </c>
      <c r="K391" s="8">
        <f t="shared" si="22"/>
        <v>4</v>
      </c>
      <c r="L391" s="8" t="str">
        <f t="shared" si="23"/>
        <v/>
      </c>
    </row>
    <row r="392" spans="7:12">
      <c r="G392" s="8">
        <f>'[1]Z07 一般公共预算财政拨款收入支出决算表(财决07表)'!A390</f>
        <v>0</v>
      </c>
      <c r="H392" s="95">
        <f>'[1]Z07 一般公共预算财政拨款收入支出决算表(财决07表)'!$K390</f>
        <v>0</v>
      </c>
      <c r="I392" s="8" t="str">
        <f t="shared" si="20"/>
        <v>2</v>
      </c>
      <c r="J392" s="8" t="str">
        <f t="shared" si="21"/>
        <v>2</v>
      </c>
      <c r="K392" s="8">
        <f t="shared" si="22"/>
        <v>4</v>
      </c>
      <c r="L392" s="8" t="str">
        <f t="shared" si="23"/>
        <v/>
      </c>
    </row>
    <row r="393" spans="7:12">
      <c r="G393" s="8">
        <f>'[1]Z07 一般公共预算财政拨款收入支出决算表(财决07表)'!A391</f>
        <v>0</v>
      </c>
      <c r="H393" s="95">
        <f>'[1]Z07 一般公共预算财政拨款收入支出决算表(财决07表)'!$K391</f>
        <v>0</v>
      </c>
      <c r="I393" s="8" t="str">
        <f t="shared" si="20"/>
        <v>2</v>
      </c>
      <c r="J393" s="8" t="str">
        <f t="shared" si="21"/>
        <v>2</v>
      </c>
      <c r="K393" s="8">
        <f t="shared" si="22"/>
        <v>4</v>
      </c>
      <c r="L393" s="8" t="str">
        <f t="shared" si="23"/>
        <v/>
      </c>
    </row>
    <row r="394" spans="7:12">
      <c r="G394" s="8">
        <f>'[1]Z07 一般公共预算财政拨款收入支出决算表(财决07表)'!A392</f>
        <v>0</v>
      </c>
      <c r="H394" s="95">
        <f>'[1]Z07 一般公共预算财政拨款收入支出决算表(财决07表)'!$K392</f>
        <v>0</v>
      </c>
      <c r="I394" s="8" t="str">
        <f t="shared" si="20"/>
        <v>2</v>
      </c>
      <c r="J394" s="8" t="str">
        <f t="shared" si="21"/>
        <v>2</v>
      </c>
      <c r="K394" s="8">
        <f t="shared" si="22"/>
        <v>4</v>
      </c>
      <c r="L394" s="8" t="str">
        <f t="shared" si="23"/>
        <v/>
      </c>
    </row>
    <row r="395" spans="7:12">
      <c r="G395" s="8">
        <f>'[1]Z07 一般公共预算财政拨款收入支出决算表(财决07表)'!A393</f>
        <v>0</v>
      </c>
      <c r="H395" s="95">
        <f>'[1]Z07 一般公共预算财政拨款收入支出决算表(财决07表)'!$K393</f>
        <v>0</v>
      </c>
      <c r="I395" s="8" t="str">
        <f t="shared" si="20"/>
        <v>2</v>
      </c>
      <c r="J395" s="8" t="str">
        <f t="shared" si="21"/>
        <v>2</v>
      </c>
      <c r="K395" s="8">
        <f t="shared" si="22"/>
        <v>4</v>
      </c>
      <c r="L395" s="8" t="str">
        <f t="shared" si="23"/>
        <v/>
      </c>
    </row>
    <row r="396" spans="7:12">
      <c r="G396" s="8">
        <f>'[1]Z07 一般公共预算财政拨款收入支出决算表(财决07表)'!A394</f>
        <v>0</v>
      </c>
      <c r="H396" s="95">
        <f>'[1]Z07 一般公共预算财政拨款收入支出决算表(财决07表)'!$K394</f>
        <v>0</v>
      </c>
      <c r="I396" s="8" t="str">
        <f t="shared" si="20"/>
        <v>2</v>
      </c>
      <c r="J396" s="8" t="str">
        <f t="shared" si="21"/>
        <v>2</v>
      </c>
      <c r="K396" s="8">
        <f t="shared" si="22"/>
        <v>4</v>
      </c>
      <c r="L396" s="8" t="str">
        <f t="shared" si="23"/>
        <v/>
      </c>
    </row>
    <row r="397" spans="7:12">
      <c r="G397" s="8">
        <f>'[1]Z07 一般公共预算财政拨款收入支出决算表(财决07表)'!A395</f>
        <v>0</v>
      </c>
      <c r="H397" s="95">
        <f>'[1]Z07 一般公共预算财政拨款收入支出决算表(财决07表)'!$K395</f>
        <v>0</v>
      </c>
      <c r="I397" s="8" t="str">
        <f t="shared" ref="I397:I460" si="24">IF(G397&gt;0,"1","2")</f>
        <v>2</v>
      </c>
      <c r="J397" s="8" t="str">
        <f t="shared" ref="J397:J460" si="25">IF(H397&gt;0,"1","2")</f>
        <v>2</v>
      </c>
      <c r="K397" s="8">
        <f t="shared" ref="K397:K460" si="26">I397+J397</f>
        <v>4</v>
      </c>
      <c r="L397" s="8" t="str">
        <f t="shared" ref="L397:L460" si="27">IF(C397&lt;&gt;"",ROW(),"")</f>
        <v/>
      </c>
    </row>
    <row r="398" spans="7:12">
      <c r="G398" s="8">
        <f>'[1]Z07 一般公共预算财政拨款收入支出决算表(财决07表)'!A396</f>
        <v>0</v>
      </c>
      <c r="H398" s="95">
        <f>'[1]Z07 一般公共预算财政拨款收入支出决算表(财决07表)'!$K396</f>
        <v>0</v>
      </c>
      <c r="I398" s="8" t="str">
        <f t="shared" si="24"/>
        <v>2</v>
      </c>
      <c r="J398" s="8" t="str">
        <f t="shared" si="25"/>
        <v>2</v>
      </c>
      <c r="K398" s="8">
        <f t="shared" si="26"/>
        <v>4</v>
      </c>
      <c r="L398" s="8" t="str">
        <f t="shared" si="27"/>
        <v/>
      </c>
    </row>
    <row r="399" spans="7:12">
      <c r="G399" s="8">
        <f>'[1]Z07 一般公共预算财政拨款收入支出决算表(财决07表)'!A397</f>
        <v>0</v>
      </c>
      <c r="H399" s="95">
        <f>'[1]Z07 一般公共预算财政拨款收入支出决算表(财决07表)'!$K397</f>
        <v>0</v>
      </c>
      <c r="I399" s="8" t="str">
        <f t="shared" si="24"/>
        <v>2</v>
      </c>
      <c r="J399" s="8" t="str">
        <f t="shared" si="25"/>
        <v>2</v>
      </c>
      <c r="K399" s="8">
        <f t="shared" si="26"/>
        <v>4</v>
      </c>
      <c r="L399" s="8" t="str">
        <f t="shared" si="27"/>
        <v/>
      </c>
    </row>
    <row r="400" spans="7:12">
      <c r="G400" s="8">
        <f>'[1]Z07 一般公共预算财政拨款收入支出决算表(财决07表)'!A398</f>
        <v>0</v>
      </c>
      <c r="H400" s="95">
        <f>'[1]Z07 一般公共预算财政拨款收入支出决算表(财决07表)'!$K398</f>
        <v>0</v>
      </c>
      <c r="I400" s="8" t="str">
        <f t="shared" si="24"/>
        <v>2</v>
      </c>
      <c r="J400" s="8" t="str">
        <f t="shared" si="25"/>
        <v>2</v>
      </c>
      <c r="K400" s="8">
        <f t="shared" si="26"/>
        <v>4</v>
      </c>
      <c r="L400" s="8" t="str">
        <f t="shared" si="27"/>
        <v/>
      </c>
    </row>
    <row r="401" spans="7:12">
      <c r="G401" s="8">
        <f>'[1]Z07 一般公共预算财政拨款收入支出决算表(财决07表)'!A399</f>
        <v>0</v>
      </c>
      <c r="H401" s="95">
        <f>'[1]Z07 一般公共预算财政拨款收入支出决算表(财决07表)'!$K399</f>
        <v>0</v>
      </c>
      <c r="I401" s="8" t="str">
        <f t="shared" si="24"/>
        <v>2</v>
      </c>
      <c r="J401" s="8" t="str">
        <f t="shared" si="25"/>
        <v>2</v>
      </c>
      <c r="K401" s="8">
        <f t="shared" si="26"/>
        <v>4</v>
      </c>
      <c r="L401" s="8" t="str">
        <f t="shared" si="27"/>
        <v/>
      </c>
    </row>
    <row r="402" spans="7:12">
      <c r="G402" s="8">
        <f>'[1]Z07 一般公共预算财政拨款收入支出决算表(财决07表)'!A400</f>
        <v>0</v>
      </c>
      <c r="H402" s="95">
        <f>'[1]Z07 一般公共预算财政拨款收入支出决算表(财决07表)'!$K400</f>
        <v>0</v>
      </c>
      <c r="I402" s="8" t="str">
        <f t="shared" si="24"/>
        <v>2</v>
      </c>
      <c r="J402" s="8" t="str">
        <f t="shared" si="25"/>
        <v>2</v>
      </c>
      <c r="K402" s="8">
        <f t="shared" si="26"/>
        <v>4</v>
      </c>
      <c r="L402" s="8" t="str">
        <f t="shared" si="27"/>
        <v/>
      </c>
    </row>
    <row r="403" spans="7:12">
      <c r="G403" s="8">
        <f>'[1]Z07 一般公共预算财政拨款收入支出决算表(财决07表)'!A401</f>
        <v>0</v>
      </c>
      <c r="H403" s="95">
        <f>'[1]Z07 一般公共预算财政拨款收入支出决算表(财决07表)'!$K401</f>
        <v>0</v>
      </c>
      <c r="I403" s="8" t="str">
        <f t="shared" si="24"/>
        <v>2</v>
      </c>
      <c r="J403" s="8" t="str">
        <f t="shared" si="25"/>
        <v>2</v>
      </c>
      <c r="K403" s="8">
        <f t="shared" si="26"/>
        <v>4</v>
      </c>
      <c r="L403" s="8" t="str">
        <f t="shared" si="27"/>
        <v/>
      </c>
    </row>
    <row r="404" spans="7:12">
      <c r="G404" s="8">
        <f>'[1]Z07 一般公共预算财政拨款收入支出决算表(财决07表)'!A402</f>
        <v>0</v>
      </c>
      <c r="H404" s="95">
        <f>'[1]Z07 一般公共预算财政拨款收入支出决算表(财决07表)'!$K402</f>
        <v>0</v>
      </c>
      <c r="I404" s="8" t="str">
        <f t="shared" si="24"/>
        <v>2</v>
      </c>
      <c r="J404" s="8" t="str">
        <f t="shared" si="25"/>
        <v>2</v>
      </c>
      <c r="K404" s="8">
        <f t="shared" si="26"/>
        <v>4</v>
      </c>
      <c r="L404" s="8" t="str">
        <f t="shared" si="27"/>
        <v/>
      </c>
    </row>
    <row r="405" spans="7:12">
      <c r="G405" s="8">
        <f>'[1]Z07 一般公共预算财政拨款收入支出决算表(财决07表)'!A403</f>
        <v>0</v>
      </c>
      <c r="H405" s="95">
        <f>'[1]Z07 一般公共预算财政拨款收入支出决算表(财决07表)'!$K403</f>
        <v>0</v>
      </c>
      <c r="I405" s="8" t="str">
        <f t="shared" si="24"/>
        <v>2</v>
      </c>
      <c r="J405" s="8" t="str">
        <f t="shared" si="25"/>
        <v>2</v>
      </c>
      <c r="K405" s="8">
        <f t="shared" si="26"/>
        <v>4</v>
      </c>
      <c r="L405" s="8" t="str">
        <f t="shared" si="27"/>
        <v/>
      </c>
    </row>
    <row r="406" spans="7:12">
      <c r="G406" s="8">
        <f>'[1]Z07 一般公共预算财政拨款收入支出决算表(财决07表)'!A404</f>
        <v>0</v>
      </c>
      <c r="H406" s="95">
        <f>'[1]Z07 一般公共预算财政拨款收入支出决算表(财决07表)'!$K404</f>
        <v>0</v>
      </c>
      <c r="I406" s="8" t="str">
        <f t="shared" si="24"/>
        <v>2</v>
      </c>
      <c r="J406" s="8" t="str">
        <f t="shared" si="25"/>
        <v>2</v>
      </c>
      <c r="K406" s="8">
        <f t="shared" si="26"/>
        <v>4</v>
      </c>
      <c r="L406" s="8" t="str">
        <f t="shared" si="27"/>
        <v/>
      </c>
    </row>
    <row r="407" spans="7:12">
      <c r="G407" s="8">
        <f>'[1]Z07 一般公共预算财政拨款收入支出决算表(财决07表)'!A405</f>
        <v>0</v>
      </c>
      <c r="H407" s="95">
        <f>'[1]Z07 一般公共预算财政拨款收入支出决算表(财决07表)'!$K405</f>
        <v>0</v>
      </c>
      <c r="I407" s="8" t="str">
        <f t="shared" si="24"/>
        <v>2</v>
      </c>
      <c r="J407" s="8" t="str">
        <f t="shared" si="25"/>
        <v>2</v>
      </c>
      <c r="K407" s="8">
        <f t="shared" si="26"/>
        <v>4</v>
      </c>
      <c r="L407" s="8" t="str">
        <f t="shared" si="27"/>
        <v/>
      </c>
    </row>
    <row r="408" spans="7:12">
      <c r="G408" s="8">
        <f>'[1]Z07 一般公共预算财政拨款收入支出决算表(财决07表)'!A406</f>
        <v>0</v>
      </c>
      <c r="H408" s="95">
        <f>'[1]Z07 一般公共预算财政拨款收入支出决算表(财决07表)'!$K406</f>
        <v>0</v>
      </c>
      <c r="I408" s="8" t="str">
        <f t="shared" si="24"/>
        <v>2</v>
      </c>
      <c r="J408" s="8" t="str">
        <f t="shared" si="25"/>
        <v>2</v>
      </c>
      <c r="K408" s="8">
        <f t="shared" si="26"/>
        <v>4</v>
      </c>
      <c r="L408" s="8" t="str">
        <f t="shared" si="27"/>
        <v/>
      </c>
    </row>
    <row r="409" spans="7:12">
      <c r="G409" s="8">
        <f>'[1]Z07 一般公共预算财政拨款收入支出决算表(财决07表)'!A407</f>
        <v>0</v>
      </c>
      <c r="H409" s="95">
        <f>'[1]Z07 一般公共预算财政拨款收入支出决算表(财决07表)'!$K407</f>
        <v>0</v>
      </c>
      <c r="I409" s="8" t="str">
        <f t="shared" si="24"/>
        <v>2</v>
      </c>
      <c r="J409" s="8" t="str">
        <f t="shared" si="25"/>
        <v>2</v>
      </c>
      <c r="K409" s="8">
        <f t="shared" si="26"/>
        <v>4</v>
      </c>
      <c r="L409" s="8" t="str">
        <f t="shared" si="27"/>
        <v/>
      </c>
    </row>
    <row r="410" spans="7:12">
      <c r="G410" s="8">
        <f>'[1]Z07 一般公共预算财政拨款收入支出决算表(财决07表)'!A408</f>
        <v>0</v>
      </c>
      <c r="H410" s="95">
        <f>'[1]Z07 一般公共预算财政拨款收入支出决算表(财决07表)'!$K408</f>
        <v>0</v>
      </c>
      <c r="I410" s="8" t="str">
        <f t="shared" si="24"/>
        <v>2</v>
      </c>
      <c r="J410" s="8" t="str">
        <f t="shared" si="25"/>
        <v>2</v>
      </c>
      <c r="K410" s="8">
        <f t="shared" si="26"/>
        <v>4</v>
      </c>
      <c r="L410" s="8" t="str">
        <f t="shared" si="27"/>
        <v/>
      </c>
    </row>
    <row r="411" spans="7:12">
      <c r="G411" s="8">
        <f>'[1]Z07 一般公共预算财政拨款收入支出决算表(财决07表)'!A409</f>
        <v>0</v>
      </c>
      <c r="H411" s="95">
        <f>'[1]Z07 一般公共预算财政拨款收入支出决算表(财决07表)'!$K409</f>
        <v>0</v>
      </c>
      <c r="I411" s="8" t="str">
        <f t="shared" si="24"/>
        <v>2</v>
      </c>
      <c r="J411" s="8" t="str">
        <f t="shared" si="25"/>
        <v>2</v>
      </c>
      <c r="K411" s="8">
        <f t="shared" si="26"/>
        <v>4</v>
      </c>
      <c r="L411" s="8" t="str">
        <f t="shared" si="27"/>
        <v/>
      </c>
    </row>
    <row r="412" spans="7:12">
      <c r="G412" s="8">
        <f>'[1]Z07 一般公共预算财政拨款收入支出决算表(财决07表)'!A410</f>
        <v>0</v>
      </c>
      <c r="H412" s="95">
        <f>'[1]Z07 一般公共预算财政拨款收入支出决算表(财决07表)'!$K410</f>
        <v>0</v>
      </c>
      <c r="I412" s="8" t="str">
        <f t="shared" si="24"/>
        <v>2</v>
      </c>
      <c r="J412" s="8" t="str">
        <f t="shared" si="25"/>
        <v>2</v>
      </c>
      <c r="K412" s="8">
        <f t="shared" si="26"/>
        <v>4</v>
      </c>
      <c r="L412" s="8" t="str">
        <f t="shared" si="27"/>
        <v/>
      </c>
    </row>
    <row r="413" spans="7:12">
      <c r="G413" s="8">
        <f>'[1]Z07 一般公共预算财政拨款收入支出决算表(财决07表)'!A411</f>
        <v>0</v>
      </c>
      <c r="H413" s="95">
        <f>'[1]Z07 一般公共预算财政拨款收入支出决算表(财决07表)'!$K411</f>
        <v>0</v>
      </c>
      <c r="I413" s="8" t="str">
        <f t="shared" si="24"/>
        <v>2</v>
      </c>
      <c r="J413" s="8" t="str">
        <f t="shared" si="25"/>
        <v>2</v>
      </c>
      <c r="K413" s="8">
        <f t="shared" si="26"/>
        <v>4</v>
      </c>
      <c r="L413" s="8" t="str">
        <f t="shared" si="27"/>
        <v/>
      </c>
    </row>
    <row r="414" spans="7:12">
      <c r="G414" s="8">
        <f>'[1]Z07 一般公共预算财政拨款收入支出决算表(财决07表)'!A412</f>
        <v>0</v>
      </c>
      <c r="H414" s="95">
        <f>'[1]Z07 一般公共预算财政拨款收入支出决算表(财决07表)'!$K412</f>
        <v>0</v>
      </c>
      <c r="I414" s="8" t="str">
        <f t="shared" si="24"/>
        <v>2</v>
      </c>
      <c r="J414" s="8" t="str">
        <f t="shared" si="25"/>
        <v>2</v>
      </c>
      <c r="K414" s="8">
        <f t="shared" si="26"/>
        <v>4</v>
      </c>
      <c r="L414" s="8" t="str">
        <f t="shared" si="27"/>
        <v/>
      </c>
    </row>
    <row r="415" spans="7:12">
      <c r="G415" s="8">
        <f>'[1]Z07 一般公共预算财政拨款收入支出决算表(财决07表)'!A413</f>
        <v>0</v>
      </c>
      <c r="H415" s="95">
        <f>'[1]Z07 一般公共预算财政拨款收入支出决算表(财决07表)'!$K413</f>
        <v>0</v>
      </c>
      <c r="I415" s="8" t="str">
        <f t="shared" si="24"/>
        <v>2</v>
      </c>
      <c r="J415" s="8" t="str">
        <f t="shared" si="25"/>
        <v>2</v>
      </c>
      <c r="K415" s="8">
        <f t="shared" si="26"/>
        <v>4</v>
      </c>
      <c r="L415" s="8" t="str">
        <f t="shared" si="27"/>
        <v/>
      </c>
    </row>
    <row r="416" spans="7:12">
      <c r="G416" s="8">
        <f>'[1]Z07 一般公共预算财政拨款收入支出决算表(财决07表)'!A414</f>
        <v>0</v>
      </c>
      <c r="H416" s="95">
        <f>'[1]Z07 一般公共预算财政拨款收入支出决算表(财决07表)'!$K414</f>
        <v>0</v>
      </c>
      <c r="I416" s="8" t="str">
        <f t="shared" si="24"/>
        <v>2</v>
      </c>
      <c r="J416" s="8" t="str">
        <f t="shared" si="25"/>
        <v>2</v>
      </c>
      <c r="K416" s="8">
        <f t="shared" si="26"/>
        <v>4</v>
      </c>
      <c r="L416" s="8" t="str">
        <f t="shared" si="27"/>
        <v/>
      </c>
    </row>
    <row r="417" spans="7:12">
      <c r="G417" s="8">
        <f>'[1]Z07 一般公共预算财政拨款收入支出决算表(财决07表)'!A415</f>
        <v>0</v>
      </c>
      <c r="H417" s="95">
        <f>'[1]Z07 一般公共预算财政拨款收入支出决算表(财决07表)'!$K415</f>
        <v>0</v>
      </c>
      <c r="I417" s="8" t="str">
        <f t="shared" si="24"/>
        <v>2</v>
      </c>
      <c r="J417" s="8" t="str">
        <f t="shared" si="25"/>
        <v>2</v>
      </c>
      <c r="K417" s="8">
        <f t="shared" si="26"/>
        <v>4</v>
      </c>
      <c r="L417" s="8" t="str">
        <f t="shared" si="27"/>
        <v/>
      </c>
    </row>
    <row r="418" spans="7:12">
      <c r="G418" s="8">
        <f>'[1]Z07 一般公共预算财政拨款收入支出决算表(财决07表)'!A416</f>
        <v>0</v>
      </c>
      <c r="H418" s="95">
        <f>'[1]Z07 一般公共预算财政拨款收入支出决算表(财决07表)'!$K416</f>
        <v>0</v>
      </c>
      <c r="I418" s="8" t="str">
        <f t="shared" si="24"/>
        <v>2</v>
      </c>
      <c r="J418" s="8" t="str">
        <f t="shared" si="25"/>
        <v>2</v>
      </c>
      <c r="K418" s="8">
        <f t="shared" si="26"/>
        <v>4</v>
      </c>
      <c r="L418" s="8" t="str">
        <f t="shared" si="27"/>
        <v/>
      </c>
    </row>
    <row r="419" spans="7:12">
      <c r="G419" s="8">
        <f>'[1]Z07 一般公共预算财政拨款收入支出决算表(财决07表)'!A417</f>
        <v>0</v>
      </c>
      <c r="H419" s="95">
        <f>'[1]Z07 一般公共预算财政拨款收入支出决算表(财决07表)'!$K417</f>
        <v>0</v>
      </c>
      <c r="I419" s="8" t="str">
        <f t="shared" si="24"/>
        <v>2</v>
      </c>
      <c r="J419" s="8" t="str">
        <f t="shared" si="25"/>
        <v>2</v>
      </c>
      <c r="K419" s="8">
        <f t="shared" si="26"/>
        <v>4</v>
      </c>
      <c r="L419" s="8" t="str">
        <f t="shared" si="27"/>
        <v/>
      </c>
    </row>
    <row r="420" spans="7:12">
      <c r="G420" s="8">
        <f>'[1]Z07 一般公共预算财政拨款收入支出决算表(财决07表)'!A418</f>
        <v>0</v>
      </c>
      <c r="H420" s="95">
        <f>'[1]Z07 一般公共预算财政拨款收入支出决算表(财决07表)'!$K418</f>
        <v>0</v>
      </c>
      <c r="I420" s="8" t="str">
        <f t="shared" si="24"/>
        <v>2</v>
      </c>
      <c r="J420" s="8" t="str">
        <f t="shared" si="25"/>
        <v>2</v>
      </c>
      <c r="K420" s="8">
        <f t="shared" si="26"/>
        <v>4</v>
      </c>
      <c r="L420" s="8" t="str">
        <f t="shared" si="27"/>
        <v/>
      </c>
    </row>
    <row r="421" spans="7:12">
      <c r="G421" s="8">
        <f>'[1]Z07 一般公共预算财政拨款收入支出决算表(财决07表)'!A419</f>
        <v>0</v>
      </c>
      <c r="H421" s="95">
        <f>'[1]Z07 一般公共预算财政拨款收入支出决算表(财决07表)'!$K419</f>
        <v>0</v>
      </c>
      <c r="I421" s="8" t="str">
        <f t="shared" si="24"/>
        <v>2</v>
      </c>
      <c r="J421" s="8" t="str">
        <f t="shared" si="25"/>
        <v>2</v>
      </c>
      <c r="K421" s="8">
        <f t="shared" si="26"/>
        <v>4</v>
      </c>
      <c r="L421" s="8" t="str">
        <f t="shared" si="27"/>
        <v/>
      </c>
    </row>
    <row r="422" spans="7:12">
      <c r="G422" s="8">
        <f>'[1]Z07 一般公共预算财政拨款收入支出决算表(财决07表)'!A420</f>
        <v>0</v>
      </c>
      <c r="H422" s="95">
        <f>'[1]Z07 一般公共预算财政拨款收入支出决算表(财决07表)'!$K420</f>
        <v>0</v>
      </c>
      <c r="I422" s="8" t="str">
        <f t="shared" si="24"/>
        <v>2</v>
      </c>
      <c r="J422" s="8" t="str">
        <f t="shared" si="25"/>
        <v>2</v>
      </c>
      <c r="K422" s="8">
        <f t="shared" si="26"/>
        <v>4</v>
      </c>
      <c r="L422" s="8" t="str">
        <f t="shared" si="27"/>
        <v/>
      </c>
    </row>
    <row r="423" spans="7:12">
      <c r="G423" s="8">
        <f>'[1]Z07 一般公共预算财政拨款收入支出决算表(财决07表)'!A421</f>
        <v>0</v>
      </c>
      <c r="H423" s="95">
        <f>'[1]Z07 一般公共预算财政拨款收入支出决算表(财决07表)'!$K421</f>
        <v>0</v>
      </c>
      <c r="I423" s="8" t="str">
        <f t="shared" si="24"/>
        <v>2</v>
      </c>
      <c r="J423" s="8" t="str">
        <f t="shared" si="25"/>
        <v>2</v>
      </c>
      <c r="K423" s="8">
        <f t="shared" si="26"/>
        <v>4</v>
      </c>
      <c r="L423" s="8" t="str">
        <f t="shared" si="27"/>
        <v/>
      </c>
    </row>
    <row r="424" spans="7:12">
      <c r="G424" s="8">
        <f>'[1]Z07 一般公共预算财政拨款收入支出决算表(财决07表)'!A422</f>
        <v>0</v>
      </c>
      <c r="H424" s="95">
        <f>'[1]Z07 一般公共预算财政拨款收入支出决算表(财决07表)'!$K422</f>
        <v>0</v>
      </c>
      <c r="I424" s="8" t="str">
        <f t="shared" si="24"/>
        <v>2</v>
      </c>
      <c r="J424" s="8" t="str">
        <f t="shared" si="25"/>
        <v>2</v>
      </c>
      <c r="K424" s="8">
        <f t="shared" si="26"/>
        <v>4</v>
      </c>
      <c r="L424" s="8" t="str">
        <f t="shared" si="27"/>
        <v/>
      </c>
    </row>
    <row r="425" spans="7:12">
      <c r="G425" s="8">
        <f>'[1]Z07 一般公共预算财政拨款收入支出决算表(财决07表)'!A423</f>
        <v>0</v>
      </c>
      <c r="H425" s="95">
        <f>'[1]Z07 一般公共预算财政拨款收入支出决算表(财决07表)'!$K423</f>
        <v>0</v>
      </c>
      <c r="I425" s="8" t="str">
        <f t="shared" si="24"/>
        <v>2</v>
      </c>
      <c r="J425" s="8" t="str">
        <f t="shared" si="25"/>
        <v>2</v>
      </c>
      <c r="K425" s="8">
        <f t="shared" si="26"/>
        <v>4</v>
      </c>
      <c r="L425" s="8" t="str">
        <f t="shared" si="27"/>
        <v/>
      </c>
    </row>
    <row r="426" spans="7:12">
      <c r="G426" s="8">
        <f>'[1]Z07 一般公共预算财政拨款收入支出决算表(财决07表)'!A424</f>
        <v>0</v>
      </c>
      <c r="H426" s="95">
        <f>'[1]Z07 一般公共预算财政拨款收入支出决算表(财决07表)'!$K424</f>
        <v>0</v>
      </c>
      <c r="I426" s="8" t="str">
        <f t="shared" si="24"/>
        <v>2</v>
      </c>
      <c r="J426" s="8" t="str">
        <f t="shared" si="25"/>
        <v>2</v>
      </c>
      <c r="K426" s="8">
        <f t="shared" si="26"/>
        <v>4</v>
      </c>
      <c r="L426" s="8" t="str">
        <f t="shared" si="27"/>
        <v/>
      </c>
    </row>
    <row r="427" spans="7:12">
      <c r="G427" s="8">
        <f>'[1]Z07 一般公共预算财政拨款收入支出决算表(财决07表)'!A425</f>
        <v>0</v>
      </c>
      <c r="H427" s="95">
        <f>'[1]Z07 一般公共预算财政拨款收入支出决算表(财决07表)'!$K425</f>
        <v>0</v>
      </c>
      <c r="I427" s="8" t="str">
        <f t="shared" si="24"/>
        <v>2</v>
      </c>
      <c r="J427" s="8" t="str">
        <f t="shared" si="25"/>
        <v>2</v>
      </c>
      <c r="K427" s="8">
        <f t="shared" si="26"/>
        <v>4</v>
      </c>
      <c r="L427" s="8" t="str">
        <f t="shared" si="27"/>
        <v/>
      </c>
    </row>
    <row r="428" spans="7:12">
      <c r="G428" s="8">
        <f>'[1]Z07 一般公共预算财政拨款收入支出决算表(财决07表)'!A426</f>
        <v>0</v>
      </c>
      <c r="H428" s="95">
        <f>'[1]Z07 一般公共预算财政拨款收入支出决算表(财决07表)'!$K426</f>
        <v>0</v>
      </c>
      <c r="I428" s="8" t="str">
        <f t="shared" si="24"/>
        <v>2</v>
      </c>
      <c r="J428" s="8" t="str">
        <f t="shared" si="25"/>
        <v>2</v>
      </c>
      <c r="K428" s="8">
        <f t="shared" si="26"/>
        <v>4</v>
      </c>
      <c r="L428" s="8" t="str">
        <f t="shared" si="27"/>
        <v/>
      </c>
    </row>
    <row r="429" spans="7:12">
      <c r="G429" s="8">
        <f>'[1]Z07 一般公共预算财政拨款收入支出决算表(财决07表)'!A427</f>
        <v>0</v>
      </c>
      <c r="H429" s="95">
        <f>'[1]Z07 一般公共预算财政拨款收入支出决算表(财决07表)'!$K427</f>
        <v>0</v>
      </c>
      <c r="I429" s="8" t="str">
        <f t="shared" si="24"/>
        <v>2</v>
      </c>
      <c r="J429" s="8" t="str">
        <f t="shared" si="25"/>
        <v>2</v>
      </c>
      <c r="K429" s="8">
        <f t="shared" si="26"/>
        <v>4</v>
      </c>
      <c r="L429" s="8" t="str">
        <f t="shared" si="27"/>
        <v/>
      </c>
    </row>
    <row r="430" spans="7:12">
      <c r="G430" s="8">
        <f>'[1]Z07 一般公共预算财政拨款收入支出决算表(财决07表)'!A428</f>
        <v>0</v>
      </c>
      <c r="H430" s="95">
        <f>'[1]Z07 一般公共预算财政拨款收入支出决算表(财决07表)'!$K428</f>
        <v>0</v>
      </c>
      <c r="I430" s="8" t="str">
        <f t="shared" si="24"/>
        <v>2</v>
      </c>
      <c r="J430" s="8" t="str">
        <f t="shared" si="25"/>
        <v>2</v>
      </c>
      <c r="K430" s="8">
        <f t="shared" si="26"/>
        <v>4</v>
      </c>
      <c r="L430" s="8" t="str">
        <f t="shared" si="27"/>
        <v/>
      </c>
    </row>
    <row r="431" spans="7:12">
      <c r="G431" s="8">
        <f>'[1]Z07 一般公共预算财政拨款收入支出决算表(财决07表)'!A429</f>
        <v>0</v>
      </c>
      <c r="H431" s="95">
        <f>'[1]Z07 一般公共预算财政拨款收入支出决算表(财决07表)'!$K429</f>
        <v>0</v>
      </c>
      <c r="I431" s="8" t="str">
        <f t="shared" si="24"/>
        <v>2</v>
      </c>
      <c r="J431" s="8" t="str">
        <f t="shared" si="25"/>
        <v>2</v>
      </c>
      <c r="K431" s="8">
        <f t="shared" si="26"/>
        <v>4</v>
      </c>
      <c r="L431" s="8" t="str">
        <f t="shared" si="27"/>
        <v/>
      </c>
    </row>
    <row r="432" spans="7:12">
      <c r="G432" s="8">
        <f>'[1]Z07 一般公共预算财政拨款收入支出决算表(财决07表)'!A430</f>
        <v>0</v>
      </c>
      <c r="H432" s="95">
        <f>'[1]Z07 一般公共预算财政拨款收入支出决算表(财决07表)'!$K430</f>
        <v>0</v>
      </c>
      <c r="I432" s="8" t="str">
        <f t="shared" si="24"/>
        <v>2</v>
      </c>
      <c r="J432" s="8" t="str">
        <f t="shared" si="25"/>
        <v>2</v>
      </c>
      <c r="K432" s="8">
        <f t="shared" si="26"/>
        <v>4</v>
      </c>
      <c r="L432" s="8" t="str">
        <f t="shared" si="27"/>
        <v/>
      </c>
    </row>
    <row r="433" spans="7:12">
      <c r="G433" s="8">
        <f>'[1]Z07 一般公共预算财政拨款收入支出决算表(财决07表)'!A431</f>
        <v>0</v>
      </c>
      <c r="H433" s="95">
        <f>'[1]Z07 一般公共预算财政拨款收入支出决算表(财决07表)'!$K431</f>
        <v>0</v>
      </c>
      <c r="I433" s="8" t="str">
        <f t="shared" si="24"/>
        <v>2</v>
      </c>
      <c r="J433" s="8" t="str">
        <f t="shared" si="25"/>
        <v>2</v>
      </c>
      <c r="K433" s="8">
        <f t="shared" si="26"/>
        <v>4</v>
      </c>
      <c r="L433" s="8" t="str">
        <f t="shared" si="27"/>
        <v/>
      </c>
    </row>
    <row r="434" spans="7:12">
      <c r="G434" s="8">
        <f>'[1]Z07 一般公共预算财政拨款收入支出决算表(财决07表)'!A432</f>
        <v>0</v>
      </c>
      <c r="H434" s="95">
        <f>'[1]Z07 一般公共预算财政拨款收入支出决算表(财决07表)'!$K432</f>
        <v>0</v>
      </c>
      <c r="I434" s="8" t="str">
        <f t="shared" si="24"/>
        <v>2</v>
      </c>
      <c r="J434" s="8" t="str">
        <f t="shared" si="25"/>
        <v>2</v>
      </c>
      <c r="K434" s="8">
        <f t="shared" si="26"/>
        <v>4</v>
      </c>
      <c r="L434" s="8" t="str">
        <f t="shared" si="27"/>
        <v/>
      </c>
    </row>
    <row r="435" spans="7:12">
      <c r="G435" s="8">
        <f>'[1]Z07 一般公共预算财政拨款收入支出决算表(财决07表)'!A433</f>
        <v>0</v>
      </c>
      <c r="H435" s="95">
        <f>'[1]Z07 一般公共预算财政拨款收入支出决算表(财决07表)'!$K433</f>
        <v>0</v>
      </c>
      <c r="I435" s="8" t="str">
        <f t="shared" si="24"/>
        <v>2</v>
      </c>
      <c r="J435" s="8" t="str">
        <f t="shared" si="25"/>
        <v>2</v>
      </c>
      <c r="K435" s="8">
        <f t="shared" si="26"/>
        <v>4</v>
      </c>
      <c r="L435" s="8" t="str">
        <f t="shared" si="27"/>
        <v/>
      </c>
    </row>
    <row r="436" spans="7:12">
      <c r="G436" s="8">
        <f>'[1]Z07 一般公共预算财政拨款收入支出决算表(财决07表)'!A434</f>
        <v>0</v>
      </c>
      <c r="H436" s="95">
        <f>'[1]Z07 一般公共预算财政拨款收入支出决算表(财决07表)'!$K434</f>
        <v>0</v>
      </c>
      <c r="I436" s="8" t="str">
        <f t="shared" si="24"/>
        <v>2</v>
      </c>
      <c r="J436" s="8" t="str">
        <f t="shared" si="25"/>
        <v>2</v>
      </c>
      <c r="K436" s="8">
        <f t="shared" si="26"/>
        <v>4</v>
      </c>
      <c r="L436" s="8" t="str">
        <f t="shared" si="27"/>
        <v/>
      </c>
    </row>
    <row r="437" spans="7:12">
      <c r="G437" s="8">
        <f>'[1]Z07 一般公共预算财政拨款收入支出决算表(财决07表)'!A435</f>
        <v>0</v>
      </c>
      <c r="H437" s="95">
        <f>'[1]Z07 一般公共预算财政拨款收入支出决算表(财决07表)'!$K435</f>
        <v>0</v>
      </c>
      <c r="I437" s="8" t="str">
        <f t="shared" si="24"/>
        <v>2</v>
      </c>
      <c r="J437" s="8" t="str">
        <f t="shared" si="25"/>
        <v>2</v>
      </c>
      <c r="K437" s="8">
        <f t="shared" si="26"/>
        <v>4</v>
      </c>
      <c r="L437" s="8" t="str">
        <f t="shared" si="27"/>
        <v/>
      </c>
    </row>
    <row r="438" spans="7:12">
      <c r="G438" s="8">
        <f>'[1]Z07 一般公共预算财政拨款收入支出决算表(财决07表)'!A436</f>
        <v>0</v>
      </c>
      <c r="H438" s="95">
        <f>'[1]Z07 一般公共预算财政拨款收入支出决算表(财决07表)'!$K436</f>
        <v>0</v>
      </c>
      <c r="I438" s="8" t="str">
        <f t="shared" si="24"/>
        <v>2</v>
      </c>
      <c r="J438" s="8" t="str">
        <f t="shared" si="25"/>
        <v>2</v>
      </c>
      <c r="K438" s="8">
        <f t="shared" si="26"/>
        <v>4</v>
      </c>
      <c r="L438" s="8" t="str">
        <f t="shared" si="27"/>
        <v/>
      </c>
    </row>
    <row r="439" spans="7:12">
      <c r="G439" s="8">
        <f>'[1]Z07 一般公共预算财政拨款收入支出决算表(财决07表)'!A437</f>
        <v>0</v>
      </c>
      <c r="H439" s="95">
        <f>'[1]Z07 一般公共预算财政拨款收入支出决算表(财决07表)'!$K437</f>
        <v>0</v>
      </c>
      <c r="I439" s="8" t="str">
        <f t="shared" si="24"/>
        <v>2</v>
      </c>
      <c r="J439" s="8" t="str">
        <f t="shared" si="25"/>
        <v>2</v>
      </c>
      <c r="K439" s="8">
        <f t="shared" si="26"/>
        <v>4</v>
      </c>
      <c r="L439" s="8" t="str">
        <f t="shared" si="27"/>
        <v/>
      </c>
    </row>
    <row r="440" spans="7:12">
      <c r="G440" s="8">
        <f>'[1]Z07 一般公共预算财政拨款收入支出决算表(财决07表)'!A438</f>
        <v>0</v>
      </c>
      <c r="H440" s="95">
        <f>'[1]Z07 一般公共预算财政拨款收入支出决算表(财决07表)'!$K438</f>
        <v>0</v>
      </c>
      <c r="I440" s="8" t="str">
        <f t="shared" si="24"/>
        <v>2</v>
      </c>
      <c r="J440" s="8" t="str">
        <f t="shared" si="25"/>
        <v>2</v>
      </c>
      <c r="K440" s="8">
        <f t="shared" si="26"/>
        <v>4</v>
      </c>
      <c r="L440" s="8" t="str">
        <f t="shared" si="27"/>
        <v/>
      </c>
    </row>
    <row r="441" spans="7:12">
      <c r="G441" s="8">
        <f>'[1]Z07 一般公共预算财政拨款收入支出决算表(财决07表)'!A439</f>
        <v>0</v>
      </c>
      <c r="H441" s="95">
        <f>'[1]Z07 一般公共预算财政拨款收入支出决算表(财决07表)'!$K439</f>
        <v>0</v>
      </c>
      <c r="I441" s="8" t="str">
        <f t="shared" si="24"/>
        <v>2</v>
      </c>
      <c r="J441" s="8" t="str">
        <f t="shared" si="25"/>
        <v>2</v>
      </c>
      <c r="K441" s="8">
        <f t="shared" si="26"/>
        <v>4</v>
      </c>
      <c r="L441" s="8" t="str">
        <f t="shared" si="27"/>
        <v/>
      </c>
    </row>
    <row r="442" spans="7:12">
      <c r="G442" s="8">
        <f>'[1]Z07 一般公共预算财政拨款收入支出决算表(财决07表)'!A440</f>
        <v>0</v>
      </c>
      <c r="H442" s="95">
        <f>'[1]Z07 一般公共预算财政拨款收入支出决算表(财决07表)'!$K440</f>
        <v>0</v>
      </c>
      <c r="I442" s="8" t="str">
        <f t="shared" si="24"/>
        <v>2</v>
      </c>
      <c r="J442" s="8" t="str">
        <f t="shared" si="25"/>
        <v>2</v>
      </c>
      <c r="K442" s="8">
        <f t="shared" si="26"/>
        <v>4</v>
      </c>
      <c r="L442" s="8" t="str">
        <f t="shared" si="27"/>
        <v/>
      </c>
    </row>
    <row r="443" spans="7:12">
      <c r="G443" s="8">
        <f>'[1]Z07 一般公共预算财政拨款收入支出决算表(财决07表)'!A441</f>
        <v>0</v>
      </c>
      <c r="H443" s="95">
        <f>'[1]Z07 一般公共预算财政拨款收入支出决算表(财决07表)'!$K441</f>
        <v>0</v>
      </c>
      <c r="I443" s="8" t="str">
        <f t="shared" si="24"/>
        <v>2</v>
      </c>
      <c r="J443" s="8" t="str">
        <f t="shared" si="25"/>
        <v>2</v>
      </c>
      <c r="K443" s="8">
        <f t="shared" si="26"/>
        <v>4</v>
      </c>
      <c r="L443" s="8" t="str">
        <f t="shared" si="27"/>
        <v/>
      </c>
    </row>
    <row r="444" spans="7:12">
      <c r="G444" s="8">
        <f>'[1]Z07 一般公共预算财政拨款收入支出决算表(财决07表)'!A442</f>
        <v>0</v>
      </c>
      <c r="H444" s="95">
        <f>'[1]Z07 一般公共预算财政拨款收入支出决算表(财决07表)'!$K442</f>
        <v>0</v>
      </c>
      <c r="I444" s="8" t="str">
        <f t="shared" si="24"/>
        <v>2</v>
      </c>
      <c r="J444" s="8" t="str">
        <f t="shared" si="25"/>
        <v>2</v>
      </c>
      <c r="K444" s="8">
        <f t="shared" si="26"/>
        <v>4</v>
      </c>
      <c r="L444" s="8" t="str">
        <f t="shared" si="27"/>
        <v/>
      </c>
    </row>
    <row r="445" spans="7:12">
      <c r="G445" s="8">
        <f>'[1]Z07 一般公共预算财政拨款收入支出决算表(财决07表)'!A443</f>
        <v>0</v>
      </c>
      <c r="H445" s="95">
        <f>'[1]Z07 一般公共预算财政拨款收入支出决算表(财决07表)'!$K443</f>
        <v>0</v>
      </c>
      <c r="I445" s="8" t="str">
        <f t="shared" si="24"/>
        <v>2</v>
      </c>
      <c r="J445" s="8" t="str">
        <f t="shared" si="25"/>
        <v>2</v>
      </c>
      <c r="K445" s="8">
        <f t="shared" si="26"/>
        <v>4</v>
      </c>
      <c r="L445" s="8" t="str">
        <f t="shared" si="27"/>
        <v/>
      </c>
    </row>
    <row r="446" spans="7:12">
      <c r="G446" s="8">
        <f>'[1]Z07 一般公共预算财政拨款收入支出决算表(财决07表)'!A444</f>
        <v>0</v>
      </c>
      <c r="H446" s="95">
        <f>'[1]Z07 一般公共预算财政拨款收入支出决算表(财决07表)'!$K444</f>
        <v>0</v>
      </c>
      <c r="I446" s="8" t="str">
        <f t="shared" si="24"/>
        <v>2</v>
      </c>
      <c r="J446" s="8" t="str">
        <f t="shared" si="25"/>
        <v>2</v>
      </c>
      <c r="K446" s="8">
        <f t="shared" si="26"/>
        <v>4</v>
      </c>
      <c r="L446" s="8" t="str">
        <f t="shared" si="27"/>
        <v/>
      </c>
    </row>
    <row r="447" spans="7:12">
      <c r="G447" s="8">
        <f>'[1]Z07 一般公共预算财政拨款收入支出决算表(财决07表)'!A445</f>
        <v>0</v>
      </c>
      <c r="H447" s="95">
        <f>'[1]Z07 一般公共预算财政拨款收入支出决算表(财决07表)'!$K445</f>
        <v>0</v>
      </c>
      <c r="I447" s="8" t="str">
        <f t="shared" si="24"/>
        <v>2</v>
      </c>
      <c r="J447" s="8" t="str">
        <f t="shared" si="25"/>
        <v>2</v>
      </c>
      <c r="K447" s="8">
        <f t="shared" si="26"/>
        <v>4</v>
      </c>
      <c r="L447" s="8" t="str">
        <f t="shared" si="27"/>
        <v/>
      </c>
    </row>
    <row r="448" spans="7:12">
      <c r="G448" s="8">
        <f>'[1]Z07 一般公共预算财政拨款收入支出决算表(财决07表)'!A446</f>
        <v>0</v>
      </c>
      <c r="H448" s="95">
        <f>'[1]Z07 一般公共预算财政拨款收入支出决算表(财决07表)'!$K446</f>
        <v>0</v>
      </c>
      <c r="I448" s="8" t="str">
        <f t="shared" si="24"/>
        <v>2</v>
      </c>
      <c r="J448" s="8" t="str">
        <f t="shared" si="25"/>
        <v>2</v>
      </c>
      <c r="K448" s="8">
        <f t="shared" si="26"/>
        <v>4</v>
      </c>
      <c r="L448" s="8" t="str">
        <f t="shared" si="27"/>
        <v/>
      </c>
    </row>
    <row r="449" spans="7:12">
      <c r="G449" s="8">
        <f>'[1]Z07 一般公共预算财政拨款收入支出决算表(财决07表)'!A447</f>
        <v>0</v>
      </c>
      <c r="H449" s="95">
        <f>'[1]Z07 一般公共预算财政拨款收入支出决算表(财决07表)'!$K447</f>
        <v>0</v>
      </c>
      <c r="I449" s="8" t="str">
        <f t="shared" si="24"/>
        <v>2</v>
      </c>
      <c r="J449" s="8" t="str">
        <f t="shared" si="25"/>
        <v>2</v>
      </c>
      <c r="K449" s="8">
        <f t="shared" si="26"/>
        <v>4</v>
      </c>
      <c r="L449" s="8" t="str">
        <f t="shared" si="27"/>
        <v/>
      </c>
    </row>
    <row r="450" spans="7:12">
      <c r="G450" s="8">
        <f>'[1]Z07 一般公共预算财政拨款收入支出决算表(财决07表)'!A448</f>
        <v>0</v>
      </c>
      <c r="H450" s="95">
        <f>'[1]Z07 一般公共预算财政拨款收入支出决算表(财决07表)'!$K448</f>
        <v>0</v>
      </c>
      <c r="I450" s="8" t="str">
        <f t="shared" si="24"/>
        <v>2</v>
      </c>
      <c r="J450" s="8" t="str">
        <f t="shared" si="25"/>
        <v>2</v>
      </c>
      <c r="K450" s="8">
        <f t="shared" si="26"/>
        <v>4</v>
      </c>
      <c r="L450" s="8" t="str">
        <f t="shared" si="27"/>
        <v/>
      </c>
    </row>
    <row r="451" spans="7:12">
      <c r="G451" s="8">
        <f>'[1]Z07 一般公共预算财政拨款收入支出决算表(财决07表)'!A449</f>
        <v>0</v>
      </c>
      <c r="H451" s="95">
        <f>'[1]Z07 一般公共预算财政拨款收入支出决算表(财决07表)'!$K449</f>
        <v>0</v>
      </c>
      <c r="I451" s="8" t="str">
        <f t="shared" si="24"/>
        <v>2</v>
      </c>
      <c r="J451" s="8" t="str">
        <f t="shared" si="25"/>
        <v>2</v>
      </c>
      <c r="K451" s="8">
        <f t="shared" si="26"/>
        <v>4</v>
      </c>
      <c r="L451" s="8" t="str">
        <f t="shared" si="27"/>
        <v/>
      </c>
    </row>
    <row r="452" spans="7:12">
      <c r="G452" s="8">
        <f>'[1]Z07 一般公共预算财政拨款收入支出决算表(财决07表)'!A450</f>
        <v>0</v>
      </c>
      <c r="H452" s="95">
        <f>'[1]Z07 一般公共预算财政拨款收入支出决算表(财决07表)'!$K450</f>
        <v>0</v>
      </c>
      <c r="I452" s="8" t="str">
        <f t="shared" si="24"/>
        <v>2</v>
      </c>
      <c r="J452" s="8" t="str">
        <f t="shared" si="25"/>
        <v>2</v>
      </c>
      <c r="K452" s="8">
        <f t="shared" si="26"/>
        <v>4</v>
      </c>
      <c r="L452" s="8" t="str">
        <f t="shared" si="27"/>
        <v/>
      </c>
    </row>
    <row r="453" spans="7:12">
      <c r="G453" s="8">
        <f>'[1]Z07 一般公共预算财政拨款收入支出决算表(财决07表)'!A451</f>
        <v>0</v>
      </c>
      <c r="H453" s="95">
        <f>'[1]Z07 一般公共预算财政拨款收入支出决算表(财决07表)'!$K451</f>
        <v>0</v>
      </c>
      <c r="I453" s="8" t="str">
        <f t="shared" si="24"/>
        <v>2</v>
      </c>
      <c r="J453" s="8" t="str">
        <f t="shared" si="25"/>
        <v>2</v>
      </c>
      <c r="K453" s="8">
        <f t="shared" si="26"/>
        <v>4</v>
      </c>
      <c r="L453" s="8" t="str">
        <f t="shared" si="27"/>
        <v/>
      </c>
    </row>
    <row r="454" spans="7:12">
      <c r="G454" s="8">
        <f>'[1]Z07 一般公共预算财政拨款收入支出决算表(财决07表)'!A452</f>
        <v>0</v>
      </c>
      <c r="H454" s="95">
        <f>'[1]Z07 一般公共预算财政拨款收入支出决算表(财决07表)'!$K452</f>
        <v>0</v>
      </c>
      <c r="I454" s="8" t="str">
        <f t="shared" si="24"/>
        <v>2</v>
      </c>
      <c r="J454" s="8" t="str">
        <f t="shared" si="25"/>
        <v>2</v>
      </c>
      <c r="K454" s="8">
        <f t="shared" si="26"/>
        <v>4</v>
      </c>
      <c r="L454" s="8" t="str">
        <f t="shared" si="27"/>
        <v/>
      </c>
    </row>
    <row r="455" spans="7:12">
      <c r="G455" s="8">
        <f>'[1]Z07 一般公共预算财政拨款收入支出决算表(财决07表)'!A453</f>
        <v>0</v>
      </c>
      <c r="H455" s="95">
        <f>'[1]Z07 一般公共预算财政拨款收入支出决算表(财决07表)'!$K453</f>
        <v>0</v>
      </c>
      <c r="I455" s="8" t="str">
        <f t="shared" si="24"/>
        <v>2</v>
      </c>
      <c r="J455" s="8" t="str">
        <f t="shared" si="25"/>
        <v>2</v>
      </c>
      <c r="K455" s="8">
        <f t="shared" si="26"/>
        <v>4</v>
      </c>
      <c r="L455" s="8" t="str">
        <f t="shared" si="27"/>
        <v/>
      </c>
    </row>
    <row r="456" spans="7:12">
      <c r="G456" s="8">
        <f>'[1]Z07 一般公共预算财政拨款收入支出决算表(财决07表)'!A454</f>
        <v>0</v>
      </c>
      <c r="H456" s="95">
        <f>'[1]Z07 一般公共预算财政拨款收入支出决算表(财决07表)'!$K454</f>
        <v>0</v>
      </c>
      <c r="I456" s="8" t="str">
        <f t="shared" si="24"/>
        <v>2</v>
      </c>
      <c r="J456" s="8" t="str">
        <f t="shared" si="25"/>
        <v>2</v>
      </c>
      <c r="K456" s="8">
        <f t="shared" si="26"/>
        <v>4</v>
      </c>
      <c r="L456" s="8" t="str">
        <f t="shared" si="27"/>
        <v/>
      </c>
    </row>
    <row r="457" spans="7:12">
      <c r="G457" s="8">
        <f>'[1]Z07 一般公共预算财政拨款收入支出决算表(财决07表)'!A455</f>
        <v>0</v>
      </c>
      <c r="H457" s="95">
        <f>'[1]Z07 一般公共预算财政拨款收入支出决算表(财决07表)'!$K455</f>
        <v>0</v>
      </c>
      <c r="I457" s="8" t="str">
        <f t="shared" si="24"/>
        <v>2</v>
      </c>
      <c r="J457" s="8" t="str">
        <f t="shared" si="25"/>
        <v>2</v>
      </c>
      <c r="K457" s="8">
        <f t="shared" si="26"/>
        <v>4</v>
      </c>
      <c r="L457" s="8" t="str">
        <f t="shared" si="27"/>
        <v/>
      </c>
    </row>
    <row r="458" spans="7:12">
      <c r="G458" s="8">
        <f>'[1]Z07 一般公共预算财政拨款收入支出决算表(财决07表)'!A456</f>
        <v>0</v>
      </c>
      <c r="H458" s="95">
        <f>'[1]Z07 一般公共预算财政拨款收入支出决算表(财决07表)'!$K456</f>
        <v>0</v>
      </c>
      <c r="I458" s="8" t="str">
        <f t="shared" si="24"/>
        <v>2</v>
      </c>
      <c r="J458" s="8" t="str">
        <f t="shared" si="25"/>
        <v>2</v>
      </c>
      <c r="K458" s="8">
        <f t="shared" si="26"/>
        <v>4</v>
      </c>
      <c r="L458" s="8" t="str">
        <f t="shared" si="27"/>
        <v/>
      </c>
    </row>
    <row r="459" spans="7:12">
      <c r="G459" s="8">
        <f>'[1]Z07 一般公共预算财政拨款收入支出决算表(财决07表)'!A457</f>
        <v>0</v>
      </c>
      <c r="H459" s="95">
        <f>'[1]Z07 一般公共预算财政拨款收入支出决算表(财决07表)'!$K457</f>
        <v>0</v>
      </c>
      <c r="I459" s="8" t="str">
        <f t="shared" si="24"/>
        <v>2</v>
      </c>
      <c r="J459" s="8" t="str">
        <f t="shared" si="25"/>
        <v>2</v>
      </c>
      <c r="K459" s="8">
        <f t="shared" si="26"/>
        <v>4</v>
      </c>
      <c r="L459" s="8" t="str">
        <f t="shared" si="27"/>
        <v/>
      </c>
    </row>
    <row r="460" spans="7:12">
      <c r="G460" s="8">
        <f>'[1]Z07 一般公共预算财政拨款收入支出决算表(财决07表)'!A458</f>
        <v>0</v>
      </c>
      <c r="H460" s="95">
        <f>'[1]Z07 一般公共预算财政拨款收入支出决算表(财决07表)'!$K458</f>
        <v>0</v>
      </c>
      <c r="I460" s="8" t="str">
        <f t="shared" si="24"/>
        <v>2</v>
      </c>
      <c r="J460" s="8" t="str">
        <f t="shared" si="25"/>
        <v>2</v>
      </c>
      <c r="K460" s="8">
        <f t="shared" si="26"/>
        <v>4</v>
      </c>
      <c r="L460" s="8" t="str">
        <f t="shared" si="27"/>
        <v/>
      </c>
    </row>
    <row r="461" spans="7:12">
      <c r="G461" s="8">
        <f>'[1]Z07 一般公共预算财政拨款收入支出决算表(财决07表)'!A459</f>
        <v>0</v>
      </c>
      <c r="H461" s="95">
        <f>'[1]Z07 一般公共预算财政拨款收入支出决算表(财决07表)'!$K459</f>
        <v>0</v>
      </c>
      <c r="I461" s="8" t="str">
        <f t="shared" ref="I461:I500" si="28">IF(G461&gt;0,"1","2")</f>
        <v>2</v>
      </c>
      <c r="J461" s="8" t="str">
        <f t="shared" ref="J461:J500" si="29">IF(H461&gt;0,"1","2")</f>
        <v>2</v>
      </c>
      <c r="K461" s="8">
        <f t="shared" ref="K461:K500" si="30">I461+J461</f>
        <v>4</v>
      </c>
      <c r="L461" s="8" t="str">
        <f t="shared" ref="L461:L504" si="31">IF(C461&lt;&gt;"",ROW(),"")</f>
        <v/>
      </c>
    </row>
    <row r="462" spans="7:12">
      <c r="G462" s="8">
        <f>'[1]Z07 一般公共预算财政拨款收入支出决算表(财决07表)'!A460</f>
        <v>0</v>
      </c>
      <c r="H462" s="95">
        <f>'[1]Z07 一般公共预算财政拨款收入支出决算表(财决07表)'!$K460</f>
        <v>0</v>
      </c>
      <c r="I462" s="8" t="str">
        <f t="shared" si="28"/>
        <v>2</v>
      </c>
      <c r="J462" s="8" t="str">
        <f t="shared" si="29"/>
        <v>2</v>
      </c>
      <c r="K462" s="8">
        <f t="shared" si="30"/>
        <v>4</v>
      </c>
      <c r="L462" s="8" t="str">
        <f t="shared" si="31"/>
        <v/>
      </c>
    </row>
    <row r="463" spans="7:12">
      <c r="G463" s="8">
        <f>'[1]Z07 一般公共预算财政拨款收入支出决算表(财决07表)'!A461</f>
        <v>0</v>
      </c>
      <c r="H463" s="95">
        <f>'[1]Z07 一般公共预算财政拨款收入支出决算表(财决07表)'!$K461</f>
        <v>0</v>
      </c>
      <c r="I463" s="8" t="str">
        <f t="shared" si="28"/>
        <v>2</v>
      </c>
      <c r="J463" s="8" t="str">
        <f t="shared" si="29"/>
        <v>2</v>
      </c>
      <c r="K463" s="8">
        <f t="shared" si="30"/>
        <v>4</v>
      </c>
      <c r="L463" s="8" t="str">
        <f t="shared" si="31"/>
        <v/>
      </c>
    </row>
    <row r="464" spans="7:12">
      <c r="G464" s="8">
        <f>'[1]Z07 一般公共预算财政拨款收入支出决算表(财决07表)'!A462</f>
        <v>0</v>
      </c>
      <c r="H464" s="95">
        <f>'[1]Z07 一般公共预算财政拨款收入支出决算表(财决07表)'!$K462</f>
        <v>0</v>
      </c>
      <c r="I464" s="8" t="str">
        <f t="shared" si="28"/>
        <v>2</v>
      </c>
      <c r="J464" s="8" t="str">
        <f t="shared" si="29"/>
        <v>2</v>
      </c>
      <c r="K464" s="8">
        <f t="shared" si="30"/>
        <v>4</v>
      </c>
      <c r="L464" s="8" t="str">
        <f t="shared" si="31"/>
        <v/>
      </c>
    </row>
    <row r="465" spans="7:12">
      <c r="G465" s="8">
        <f>'[1]Z07 一般公共预算财政拨款收入支出决算表(财决07表)'!A463</f>
        <v>0</v>
      </c>
      <c r="H465" s="95">
        <f>'[1]Z07 一般公共预算财政拨款收入支出决算表(财决07表)'!$K463</f>
        <v>0</v>
      </c>
      <c r="I465" s="8" t="str">
        <f t="shared" si="28"/>
        <v>2</v>
      </c>
      <c r="J465" s="8" t="str">
        <f t="shared" si="29"/>
        <v>2</v>
      </c>
      <c r="K465" s="8">
        <f t="shared" si="30"/>
        <v>4</v>
      </c>
      <c r="L465" s="8" t="str">
        <f t="shared" si="31"/>
        <v/>
      </c>
    </row>
    <row r="466" spans="7:12">
      <c r="G466" s="8">
        <f>'[1]Z07 一般公共预算财政拨款收入支出决算表(财决07表)'!A464</f>
        <v>0</v>
      </c>
      <c r="H466" s="95">
        <f>'[1]Z07 一般公共预算财政拨款收入支出决算表(财决07表)'!$K464</f>
        <v>0</v>
      </c>
      <c r="I466" s="8" t="str">
        <f t="shared" si="28"/>
        <v>2</v>
      </c>
      <c r="J466" s="8" t="str">
        <f t="shared" si="29"/>
        <v>2</v>
      </c>
      <c r="K466" s="8">
        <f t="shared" si="30"/>
        <v>4</v>
      </c>
      <c r="L466" s="8" t="str">
        <f t="shared" si="31"/>
        <v/>
      </c>
    </row>
    <row r="467" spans="7:12">
      <c r="G467" s="8">
        <f>'[1]Z07 一般公共预算财政拨款收入支出决算表(财决07表)'!A465</f>
        <v>0</v>
      </c>
      <c r="H467" s="95">
        <f>'[1]Z07 一般公共预算财政拨款收入支出决算表(财决07表)'!$K465</f>
        <v>0</v>
      </c>
      <c r="I467" s="8" t="str">
        <f t="shared" si="28"/>
        <v>2</v>
      </c>
      <c r="J467" s="8" t="str">
        <f t="shared" si="29"/>
        <v>2</v>
      </c>
      <c r="K467" s="8">
        <f t="shared" si="30"/>
        <v>4</v>
      </c>
      <c r="L467" s="8" t="str">
        <f t="shared" si="31"/>
        <v/>
      </c>
    </row>
    <row r="468" spans="7:12">
      <c r="G468" s="8">
        <f>'[1]Z07 一般公共预算财政拨款收入支出决算表(财决07表)'!A466</f>
        <v>0</v>
      </c>
      <c r="H468" s="95">
        <f>'[1]Z07 一般公共预算财政拨款收入支出决算表(财决07表)'!$K466</f>
        <v>0</v>
      </c>
      <c r="I468" s="8" t="str">
        <f t="shared" si="28"/>
        <v>2</v>
      </c>
      <c r="J468" s="8" t="str">
        <f t="shared" si="29"/>
        <v>2</v>
      </c>
      <c r="K468" s="8">
        <f t="shared" si="30"/>
        <v>4</v>
      </c>
      <c r="L468" s="8" t="str">
        <f t="shared" si="31"/>
        <v/>
      </c>
    </row>
    <row r="469" spans="7:12">
      <c r="G469" s="8">
        <f>'[1]Z07 一般公共预算财政拨款收入支出决算表(财决07表)'!A467</f>
        <v>0</v>
      </c>
      <c r="H469" s="95">
        <f>'[1]Z07 一般公共预算财政拨款收入支出决算表(财决07表)'!$K467</f>
        <v>0</v>
      </c>
      <c r="I469" s="8" t="str">
        <f t="shared" si="28"/>
        <v>2</v>
      </c>
      <c r="J469" s="8" t="str">
        <f t="shared" si="29"/>
        <v>2</v>
      </c>
      <c r="K469" s="8">
        <f t="shared" si="30"/>
        <v>4</v>
      </c>
      <c r="L469" s="8" t="str">
        <f t="shared" si="31"/>
        <v/>
      </c>
    </row>
    <row r="470" spans="7:12">
      <c r="G470" s="8">
        <f>'[1]Z07 一般公共预算财政拨款收入支出决算表(财决07表)'!A468</f>
        <v>0</v>
      </c>
      <c r="H470" s="95">
        <f>'[1]Z07 一般公共预算财政拨款收入支出决算表(财决07表)'!$K468</f>
        <v>0</v>
      </c>
      <c r="I470" s="8" t="str">
        <f t="shared" si="28"/>
        <v>2</v>
      </c>
      <c r="J470" s="8" t="str">
        <f t="shared" si="29"/>
        <v>2</v>
      </c>
      <c r="K470" s="8">
        <f t="shared" si="30"/>
        <v>4</v>
      </c>
      <c r="L470" s="8" t="str">
        <f t="shared" si="31"/>
        <v/>
      </c>
    </row>
    <row r="471" spans="7:12">
      <c r="G471" s="8">
        <f>'[1]Z07 一般公共预算财政拨款收入支出决算表(财决07表)'!A469</f>
        <v>0</v>
      </c>
      <c r="H471" s="95">
        <f>'[1]Z07 一般公共预算财政拨款收入支出决算表(财决07表)'!$K469</f>
        <v>0</v>
      </c>
      <c r="I471" s="8" t="str">
        <f t="shared" si="28"/>
        <v>2</v>
      </c>
      <c r="J471" s="8" t="str">
        <f t="shared" si="29"/>
        <v>2</v>
      </c>
      <c r="K471" s="8">
        <f t="shared" si="30"/>
        <v>4</v>
      </c>
      <c r="L471" s="8" t="str">
        <f t="shared" si="31"/>
        <v/>
      </c>
    </row>
    <row r="472" spans="7:12">
      <c r="G472" s="8">
        <f>'[1]Z07 一般公共预算财政拨款收入支出决算表(财决07表)'!A470</f>
        <v>0</v>
      </c>
      <c r="H472" s="95">
        <f>'[1]Z07 一般公共预算财政拨款收入支出决算表(财决07表)'!$K470</f>
        <v>0</v>
      </c>
      <c r="I472" s="8" t="str">
        <f t="shared" si="28"/>
        <v>2</v>
      </c>
      <c r="J472" s="8" t="str">
        <f t="shared" si="29"/>
        <v>2</v>
      </c>
      <c r="K472" s="8">
        <f t="shared" si="30"/>
        <v>4</v>
      </c>
      <c r="L472" s="8" t="str">
        <f t="shared" si="31"/>
        <v/>
      </c>
    </row>
    <row r="473" spans="7:12">
      <c r="G473" s="8">
        <f>'[1]Z07 一般公共预算财政拨款收入支出决算表(财决07表)'!A471</f>
        <v>0</v>
      </c>
      <c r="H473" s="95">
        <f>'[1]Z07 一般公共预算财政拨款收入支出决算表(财决07表)'!$K471</f>
        <v>0</v>
      </c>
      <c r="I473" s="8" t="str">
        <f t="shared" si="28"/>
        <v>2</v>
      </c>
      <c r="J473" s="8" t="str">
        <f t="shared" si="29"/>
        <v>2</v>
      </c>
      <c r="K473" s="8">
        <f t="shared" si="30"/>
        <v>4</v>
      </c>
      <c r="L473" s="8" t="str">
        <f t="shared" si="31"/>
        <v/>
      </c>
    </row>
    <row r="474" spans="7:12">
      <c r="G474" s="8">
        <f>'[1]Z07 一般公共预算财政拨款收入支出决算表(财决07表)'!A472</f>
        <v>0</v>
      </c>
      <c r="H474" s="95">
        <f>'[1]Z07 一般公共预算财政拨款收入支出决算表(财决07表)'!$K472</f>
        <v>0</v>
      </c>
      <c r="I474" s="8" t="str">
        <f t="shared" si="28"/>
        <v>2</v>
      </c>
      <c r="J474" s="8" t="str">
        <f t="shared" si="29"/>
        <v>2</v>
      </c>
      <c r="K474" s="8">
        <f t="shared" si="30"/>
        <v>4</v>
      </c>
      <c r="L474" s="8" t="str">
        <f t="shared" si="31"/>
        <v/>
      </c>
    </row>
    <row r="475" spans="7:12">
      <c r="G475" s="8">
        <f>'[1]Z07 一般公共预算财政拨款收入支出决算表(财决07表)'!A473</f>
        <v>0</v>
      </c>
      <c r="H475" s="95">
        <f>'[1]Z07 一般公共预算财政拨款收入支出决算表(财决07表)'!$K473</f>
        <v>0</v>
      </c>
      <c r="I475" s="8" t="str">
        <f t="shared" si="28"/>
        <v>2</v>
      </c>
      <c r="J475" s="8" t="str">
        <f t="shared" si="29"/>
        <v>2</v>
      </c>
      <c r="K475" s="8">
        <f t="shared" si="30"/>
        <v>4</v>
      </c>
      <c r="L475" s="8" t="str">
        <f t="shared" si="31"/>
        <v/>
      </c>
    </row>
    <row r="476" spans="7:12">
      <c r="G476" s="8">
        <f>'[1]Z07 一般公共预算财政拨款收入支出决算表(财决07表)'!A474</f>
        <v>0</v>
      </c>
      <c r="H476" s="95">
        <f>'[1]Z07 一般公共预算财政拨款收入支出决算表(财决07表)'!$K474</f>
        <v>0</v>
      </c>
      <c r="I476" s="8" t="str">
        <f t="shared" si="28"/>
        <v>2</v>
      </c>
      <c r="J476" s="8" t="str">
        <f t="shared" si="29"/>
        <v>2</v>
      </c>
      <c r="K476" s="8">
        <f t="shared" si="30"/>
        <v>4</v>
      </c>
      <c r="L476" s="8" t="str">
        <f t="shared" si="31"/>
        <v/>
      </c>
    </row>
    <row r="477" spans="7:12">
      <c r="G477" s="8">
        <f>'[1]Z07 一般公共预算财政拨款收入支出决算表(财决07表)'!A475</f>
        <v>0</v>
      </c>
      <c r="H477" s="95">
        <f>'[1]Z07 一般公共预算财政拨款收入支出决算表(财决07表)'!$K475</f>
        <v>0</v>
      </c>
      <c r="I477" s="8" t="str">
        <f t="shared" si="28"/>
        <v>2</v>
      </c>
      <c r="J477" s="8" t="str">
        <f t="shared" si="29"/>
        <v>2</v>
      </c>
      <c r="K477" s="8">
        <f t="shared" si="30"/>
        <v>4</v>
      </c>
      <c r="L477" s="8" t="str">
        <f t="shared" si="31"/>
        <v/>
      </c>
    </row>
    <row r="478" spans="7:12">
      <c r="G478" s="8">
        <f>'[1]Z07 一般公共预算财政拨款收入支出决算表(财决07表)'!A476</f>
        <v>0</v>
      </c>
      <c r="H478" s="95">
        <f>'[1]Z07 一般公共预算财政拨款收入支出决算表(财决07表)'!$K476</f>
        <v>0</v>
      </c>
      <c r="I478" s="8" t="str">
        <f t="shared" si="28"/>
        <v>2</v>
      </c>
      <c r="J478" s="8" t="str">
        <f t="shared" si="29"/>
        <v>2</v>
      </c>
      <c r="K478" s="8">
        <f t="shared" si="30"/>
        <v>4</v>
      </c>
      <c r="L478" s="8" t="str">
        <f t="shared" si="31"/>
        <v/>
      </c>
    </row>
    <row r="479" spans="7:12">
      <c r="G479" s="8">
        <f>'[1]Z07 一般公共预算财政拨款收入支出决算表(财决07表)'!A477</f>
        <v>0</v>
      </c>
      <c r="H479" s="95">
        <f>'[1]Z07 一般公共预算财政拨款收入支出决算表(财决07表)'!$K477</f>
        <v>0</v>
      </c>
      <c r="I479" s="8" t="str">
        <f t="shared" si="28"/>
        <v>2</v>
      </c>
      <c r="J479" s="8" t="str">
        <f t="shared" si="29"/>
        <v>2</v>
      </c>
      <c r="K479" s="8">
        <f t="shared" si="30"/>
        <v>4</v>
      </c>
      <c r="L479" s="8" t="str">
        <f t="shared" si="31"/>
        <v/>
      </c>
    </row>
    <row r="480" spans="7:12">
      <c r="G480" s="8">
        <f>'[1]Z07 一般公共预算财政拨款收入支出决算表(财决07表)'!A478</f>
        <v>0</v>
      </c>
      <c r="H480" s="95">
        <f>'[1]Z07 一般公共预算财政拨款收入支出决算表(财决07表)'!$K478</f>
        <v>0</v>
      </c>
      <c r="I480" s="8" t="str">
        <f t="shared" si="28"/>
        <v>2</v>
      </c>
      <c r="J480" s="8" t="str">
        <f t="shared" si="29"/>
        <v>2</v>
      </c>
      <c r="K480" s="8">
        <f t="shared" si="30"/>
        <v>4</v>
      </c>
      <c r="L480" s="8" t="str">
        <f t="shared" si="31"/>
        <v/>
      </c>
    </row>
    <row r="481" spans="7:12">
      <c r="G481" s="8">
        <f>'[1]Z07 一般公共预算财政拨款收入支出决算表(财决07表)'!A479</f>
        <v>0</v>
      </c>
      <c r="H481" s="95">
        <f>'[1]Z07 一般公共预算财政拨款收入支出决算表(财决07表)'!$K479</f>
        <v>0</v>
      </c>
      <c r="I481" s="8" t="str">
        <f t="shared" si="28"/>
        <v>2</v>
      </c>
      <c r="J481" s="8" t="str">
        <f t="shared" si="29"/>
        <v>2</v>
      </c>
      <c r="K481" s="8">
        <f t="shared" si="30"/>
        <v>4</v>
      </c>
      <c r="L481" s="8" t="str">
        <f t="shared" si="31"/>
        <v/>
      </c>
    </row>
    <row r="482" spans="7:12">
      <c r="G482" s="8">
        <f>'[1]Z07 一般公共预算财政拨款收入支出决算表(财决07表)'!A480</f>
        <v>0</v>
      </c>
      <c r="H482" s="95">
        <f>'[1]Z07 一般公共预算财政拨款收入支出决算表(财决07表)'!$K480</f>
        <v>0</v>
      </c>
      <c r="I482" s="8" t="str">
        <f t="shared" si="28"/>
        <v>2</v>
      </c>
      <c r="J482" s="8" t="str">
        <f t="shared" si="29"/>
        <v>2</v>
      </c>
      <c r="K482" s="8">
        <f t="shared" si="30"/>
        <v>4</v>
      </c>
      <c r="L482" s="8" t="str">
        <f t="shared" si="31"/>
        <v/>
      </c>
    </row>
    <row r="483" spans="7:12">
      <c r="G483" s="8">
        <f>'[1]Z07 一般公共预算财政拨款收入支出决算表(财决07表)'!A481</f>
        <v>0</v>
      </c>
      <c r="H483" s="95">
        <f>'[1]Z07 一般公共预算财政拨款收入支出决算表(财决07表)'!$K481</f>
        <v>0</v>
      </c>
      <c r="I483" s="8" t="str">
        <f t="shared" si="28"/>
        <v>2</v>
      </c>
      <c r="J483" s="8" t="str">
        <f t="shared" si="29"/>
        <v>2</v>
      </c>
      <c r="K483" s="8">
        <f t="shared" si="30"/>
        <v>4</v>
      </c>
      <c r="L483" s="8" t="str">
        <f t="shared" si="31"/>
        <v/>
      </c>
    </row>
    <row r="484" spans="7:12">
      <c r="G484" s="8">
        <f>'[1]Z07 一般公共预算财政拨款收入支出决算表(财决07表)'!A482</f>
        <v>0</v>
      </c>
      <c r="H484" s="95">
        <f>'[1]Z07 一般公共预算财政拨款收入支出决算表(财决07表)'!$K482</f>
        <v>0</v>
      </c>
      <c r="I484" s="8" t="str">
        <f t="shared" si="28"/>
        <v>2</v>
      </c>
      <c r="J484" s="8" t="str">
        <f t="shared" si="29"/>
        <v>2</v>
      </c>
      <c r="K484" s="8">
        <f t="shared" si="30"/>
        <v>4</v>
      </c>
      <c r="L484" s="8" t="str">
        <f t="shared" si="31"/>
        <v/>
      </c>
    </row>
    <row r="485" spans="7:12">
      <c r="G485" s="8">
        <f>'[1]Z07 一般公共预算财政拨款收入支出决算表(财决07表)'!A483</f>
        <v>0</v>
      </c>
      <c r="H485" s="95">
        <f>'[1]Z07 一般公共预算财政拨款收入支出决算表(财决07表)'!$K483</f>
        <v>0</v>
      </c>
      <c r="I485" s="8" t="str">
        <f t="shared" si="28"/>
        <v>2</v>
      </c>
      <c r="J485" s="8" t="str">
        <f t="shared" si="29"/>
        <v>2</v>
      </c>
      <c r="K485" s="8">
        <f t="shared" si="30"/>
        <v>4</v>
      </c>
      <c r="L485" s="8" t="str">
        <f t="shared" si="31"/>
        <v/>
      </c>
    </row>
    <row r="486" spans="7:12">
      <c r="G486" s="8">
        <f>'[1]Z07 一般公共预算财政拨款收入支出决算表(财决07表)'!A484</f>
        <v>0</v>
      </c>
      <c r="H486" s="95">
        <f>'[1]Z07 一般公共预算财政拨款收入支出决算表(财决07表)'!$K484</f>
        <v>0</v>
      </c>
      <c r="I486" s="8" t="str">
        <f t="shared" si="28"/>
        <v>2</v>
      </c>
      <c r="J486" s="8" t="str">
        <f t="shared" si="29"/>
        <v>2</v>
      </c>
      <c r="K486" s="8">
        <f t="shared" si="30"/>
        <v>4</v>
      </c>
      <c r="L486" s="8" t="str">
        <f t="shared" si="31"/>
        <v/>
      </c>
    </row>
    <row r="487" spans="7:12">
      <c r="G487" s="8">
        <f>'[1]Z07 一般公共预算财政拨款收入支出决算表(财决07表)'!A485</f>
        <v>0</v>
      </c>
      <c r="H487" s="95">
        <f>'[1]Z07 一般公共预算财政拨款收入支出决算表(财决07表)'!$K485</f>
        <v>0</v>
      </c>
      <c r="I487" s="8" t="str">
        <f t="shared" si="28"/>
        <v>2</v>
      </c>
      <c r="J487" s="8" t="str">
        <f t="shared" si="29"/>
        <v>2</v>
      </c>
      <c r="K487" s="8">
        <f t="shared" si="30"/>
        <v>4</v>
      </c>
      <c r="L487" s="8" t="str">
        <f t="shared" si="31"/>
        <v/>
      </c>
    </row>
    <row r="488" spans="7:12">
      <c r="G488" s="8">
        <f>'[1]Z07 一般公共预算财政拨款收入支出决算表(财决07表)'!A486</f>
        <v>0</v>
      </c>
      <c r="H488" s="95">
        <f>'[1]Z07 一般公共预算财政拨款收入支出决算表(财决07表)'!$K486</f>
        <v>0</v>
      </c>
      <c r="I488" s="8" t="str">
        <f t="shared" si="28"/>
        <v>2</v>
      </c>
      <c r="J488" s="8" t="str">
        <f t="shared" si="29"/>
        <v>2</v>
      </c>
      <c r="K488" s="8">
        <f t="shared" si="30"/>
        <v>4</v>
      </c>
      <c r="L488" s="8" t="str">
        <f t="shared" si="31"/>
        <v/>
      </c>
    </row>
    <row r="489" spans="7:12">
      <c r="G489" s="8">
        <f>'[1]Z07 一般公共预算财政拨款收入支出决算表(财决07表)'!A487</f>
        <v>0</v>
      </c>
      <c r="H489" s="95">
        <f>'[1]Z07 一般公共预算财政拨款收入支出决算表(财决07表)'!$K487</f>
        <v>0</v>
      </c>
      <c r="I489" s="8" t="str">
        <f t="shared" si="28"/>
        <v>2</v>
      </c>
      <c r="J489" s="8" t="str">
        <f t="shared" si="29"/>
        <v>2</v>
      </c>
      <c r="K489" s="8">
        <f t="shared" si="30"/>
        <v>4</v>
      </c>
      <c r="L489" s="8" t="str">
        <f t="shared" si="31"/>
        <v/>
      </c>
    </row>
    <row r="490" spans="7:12">
      <c r="G490" s="8">
        <f>'[1]Z07 一般公共预算财政拨款收入支出决算表(财决07表)'!A488</f>
        <v>0</v>
      </c>
      <c r="H490" s="95">
        <f>'[1]Z07 一般公共预算财政拨款收入支出决算表(财决07表)'!$K488</f>
        <v>0</v>
      </c>
      <c r="I490" s="8" t="str">
        <f t="shared" si="28"/>
        <v>2</v>
      </c>
      <c r="J490" s="8" t="str">
        <f t="shared" si="29"/>
        <v>2</v>
      </c>
      <c r="K490" s="8">
        <f t="shared" si="30"/>
        <v>4</v>
      </c>
      <c r="L490" s="8" t="str">
        <f t="shared" si="31"/>
        <v/>
      </c>
    </row>
    <row r="491" spans="7:12">
      <c r="G491" s="8">
        <f>'[1]Z07 一般公共预算财政拨款收入支出决算表(财决07表)'!A489</f>
        <v>0</v>
      </c>
      <c r="H491" s="95">
        <f>'[1]Z07 一般公共预算财政拨款收入支出决算表(财决07表)'!$K489</f>
        <v>0</v>
      </c>
      <c r="I491" s="8" t="str">
        <f t="shared" si="28"/>
        <v>2</v>
      </c>
      <c r="J491" s="8" t="str">
        <f t="shared" si="29"/>
        <v>2</v>
      </c>
      <c r="K491" s="8">
        <f t="shared" si="30"/>
        <v>4</v>
      </c>
      <c r="L491" s="8" t="str">
        <f t="shared" si="31"/>
        <v/>
      </c>
    </row>
    <row r="492" spans="7:12">
      <c r="G492" s="8">
        <f>'[1]Z07 一般公共预算财政拨款收入支出决算表(财决07表)'!A490</f>
        <v>0</v>
      </c>
      <c r="H492" s="95">
        <f>'[1]Z07 一般公共预算财政拨款收入支出决算表(财决07表)'!$K490</f>
        <v>0</v>
      </c>
      <c r="I492" s="8" t="str">
        <f t="shared" si="28"/>
        <v>2</v>
      </c>
      <c r="J492" s="8" t="str">
        <f t="shared" si="29"/>
        <v>2</v>
      </c>
      <c r="K492" s="8">
        <f t="shared" si="30"/>
        <v>4</v>
      </c>
      <c r="L492" s="8" t="str">
        <f t="shared" si="31"/>
        <v/>
      </c>
    </row>
    <row r="493" spans="7:12">
      <c r="G493" s="8">
        <f>'[1]Z07 一般公共预算财政拨款收入支出决算表(财决07表)'!A491</f>
        <v>0</v>
      </c>
      <c r="H493" s="95">
        <f>'[1]Z07 一般公共预算财政拨款收入支出决算表(财决07表)'!$K491</f>
        <v>0</v>
      </c>
      <c r="I493" s="8" t="str">
        <f t="shared" si="28"/>
        <v>2</v>
      </c>
      <c r="J493" s="8" t="str">
        <f t="shared" si="29"/>
        <v>2</v>
      </c>
      <c r="K493" s="8">
        <f t="shared" si="30"/>
        <v>4</v>
      </c>
      <c r="L493" s="8" t="str">
        <f t="shared" si="31"/>
        <v/>
      </c>
    </row>
    <row r="494" spans="7:12">
      <c r="G494" s="8">
        <f>'[1]Z07 一般公共预算财政拨款收入支出决算表(财决07表)'!A492</f>
        <v>0</v>
      </c>
      <c r="H494" s="95">
        <f>'[1]Z07 一般公共预算财政拨款收入支出决算表(财决07表)'!$K492</f>
        <v>0</v>
      </c>
      <c r="I494" s="8" t="str">
        <f t="shared" si="28"/>
        <v>2</v>
      </c>
      <c r="J494" s="8" t="str">
        <f t="shared" si="29"/>
        <v>2</v>
      </c>
      <c r="K494" s="8">
        <f t="shared" si="30"/>
        <v>4</v>
      </c>
      <c r="L494" s="8" t="str">
        <f t="shared" si="31"/>
        <v/>
      </c>
    </row>
    <row r="495" spans="7:12">
      <c r="G495" s="8">
        <f>'[1]Z07 一般公共预算财政拨款收入支出决算表(财决07表)'!A493</f>
        <v>0</v>
      </c>
      <c r="H495" s="95">
        <f>'[1]Z07 一般公共预算财政拨款收入支出决算表(财决07表)'!$K493</f>
        <v>0</v>
      </c>
      <c r="I495" s="8" t="str">
        <f t="shared" si="28"/>
        <v>2</v>
      </c>
      <c r="J495" s="8" t="str">
        <f t="shared" si="29"/>
        <v>2</v>
      </c>
      <c r="K495" s="8">
        <f t="shared" si="30"/>
        <v>4</v>
      </c>
      <c r="L495" s="8" t="str">
        <f t="shared" si="31"/>
        <v/>
      </c>
    </row>
    <row r="496" spans="7:12">
      <c r="G496" s="8">
        <f>'[1]Z07 一般公共预算财政拨款收入支出决算表(财决07表)'!A494</f>
        <v>0</v>
      </c>
      <c r="H496" s="95">
        <f>'[1]Z07 一般公共预算财政拨款收入支出决算表(财决07表)'!$K494</f>
        <v>0</v>
      </c>
      <c r="I496" s="8" t="str">
        <f t="shared" si="28"/>
        <v>2</v>
      </c>
      <c r="J496" s="8" t="str">
        <f t="shared" si="29"/>
        <v>2</v>
      </c>
      <c r="K496" s="8">
        <f t="shared" si="30"/>
        <v>4</v>
      </c>
      <c r="L496" s="8" t="str">
        <f t="shared" si="31"/>
        <v/>
      </c>
    </row>
    <row r="497" spans="7:12">
      <c r="G497" s="8">
        <f>'[1]Z07 一般公共预算财政拨款收入支出决算表(财决07表)'!A495</f>
        <v>0</v>
      </c>
      <c r="H497" s="95">
        <f>'[1]Z07 一般公共预算财政拨款收入支出决算表(财决07表)'!$K495</f>
        <v>0</v>
      </c>
      <c r="I497" s="8" t="str">
        <f t="shared" si="28"/>
        <v>2</v>
      </c>
      <c r="J497" s="8" t="str">
        <f t="shared" si="29"/>
        <v>2</v>
      </c>
      <c r="K497" s="8">
        <f t="shared" si="30"/>
        <v>4</v>
      </c>
      <c r="L497" s="8" t="str">
        <f t="shared" si="31"/>
        <v/>
      </c>
    </row>
    <row r="498" spans="7:12">
      <c r="G498" s="8">
        <f>'[1]Z07 一般公共预算财政拨款收入支出决算表(财决07表)'!A496</f>
        <v>0</v>
      </c>
      <c r="H498" s="95">
        <f>'[1]Z07 一般公共预算财政拨款收入支出决算表(财决07表)'!$K496</f>
        <v>0</v>
      </c>
      <c r="I498" s="8" t="str">
        <f t="shared" si="28"/>
        <v>2</v>
      </c>
      <c r="J498" s="8" t="str">
        <f t="shared" si="29"/>
        <v>2</v>
      </c>
      <c r="K498" s="8">
        <f t="shared" si="30"/>
        <v>4</v>
      </c>
      <c r="L498" s="8" t="str">
        <f t="shared" si="31"/>
        <v/>
      </c>
    </row>
    <row r="499" spans="7:12">
      <c r="G499" s="8">
        <f>'[1]Z07 一般公共预算财政拨款收入支出决算表(财决07表)'!A497</f>
        <v>0</v>
      </c>
      <c r="H499" s="95">
        <f>'[1]Z07 一般公共预算财政拨款收入支出决算表(财决07表)'!$K497</f>
        <v>0</v>
      </c>
      <c r="I499" s="8" t="str">
        <f t="shared" si="28"/>
        <v>2</v>
      </c>
      <c r="J499" s="8" t="str">
        <f t="shared" si="29"/>
        <v>2</v>
      </c>
      <c r="K499" s="8">
        <f t="shared" si="30"/>
        <v>4</v>
      </c>
      <c r="L499" s="8" t="str">
        <f t="shared" si="31"/>
        <v/>
      </c>
    </row>
    <row r="500" spans="7:12">
      <c r="G500" s="8">
        <f>'[1]Z07 一般公共预算财政拨款收入支出决算表(财决07表)'!A498</f>
        <v>0</v>
      </c>
      <c r="H500" s="95">
        <f>'[1]Z07 一般公共预算财政拨款收入支出决算表(财决07表)'!$K498</f>
        <v>0</v>
      </c>
      <c r="I500" s="8" t="str">
        <f t="shared" si="28"/>
        <v>2</v>
      </c>
      <c r="J500" s="8" t="str">
        <f t="shared" si="29"/>
        <v>2</v>
      </c>
      <c r="K500" s="8">
        <f t="shared" si="30"/>
        <v>4</v>
      </c>
      <c r="L500" s="8" t="str">
        <f t="shared" si="31"/>
        <v/>
      </c>
    </row>
    <row r="504" spans="12:12">
      <c r="L504" s="8" t="str">
        <f t="shared" si="31"/>
        <v/>
      </c>
    </row>
  </sheetData>
  <sheetCalcPr fullCalcOnLoad="1"/>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U111"/>
  <sheetViews>
    <sheetView showZeros="0" workbookViewId="0">
      <selection activeCell="E13" sqref="E13"/>
    </sheetView>
  </sheetViews>
  <sheetFormatPr defaultColWidth="9" defaultRowHeight="14.25"/>
  <cols>
    <col min="1" max="2" width="4.625" style="52" customWidth="1"/>
    <col min="3" max="3" width="30.625" style="6" customWidth="1"/>
    <col min="4" max="6" width="22.875" style="6" customWidth="1"/>
    <col min="7" max="7" width="9" style="53"/>
    <col min="8" max="8" width="9" style="8"/>
    <col min="9" max="9" width="9.5" style="8"/>
    <col min="10" max="12" width="9" style="8"/>
    <col min="13" max="13" width="10.5" style="8"/>
    <col min="14" max="14" width="10.5" style="6"/>
    <col min="15" max="15" width="127" style="6" customWidth="1"/>
    <col min="16" max="16384" width="9" style="6"/>
  </cols>
  <sheetData>
    <row r="1" s="1" customFormat="1" ht="30" customHeight="1" spans="1:13">
      <c r="A1" s="9" t="s">
        <v>110</v>
      </c>
      <c r="B1" s="9"/>
      <c r="C1" s="9"/>
      <c r="D1" s="9"/>
      <c r="E1" s="9"/>
      <c r="F1" s="9"/>
      <c r="G1" s="54"/>
      <c r="H1" s="25"/>
      <c r="I1" s="25"/>
      <c r="J1" s="25"/>
      <c r="K1" s="25"/>
      <c r="L1" s="26"/>
      <c r="M1" s="26" t="str">
        <f ca="1">"a1:"&amp;"f"&amp;MAX(L13:L107)</f>
        <v>a1:f44</v>
      </c>
    </row>
    <row r="2" s="2" customFormat="1" customHeight="1" spans="1:13">
      <c r="A2" s="10" t="str">
        <f>'01收入支出决算总表'!A3</f>
        <v>部门：益阳市信访局</v>
      </c>
      <c r="B2" s="55"/>
      <c r="F2" s="27" t="s">
        <v>111</v>
      </c>
      <c r="G2" s="54"/>
      <c r="H2" s="25"/>
      <c r="I2" s="25"/>
      <c r="J2" s="25"/>
      <c r="K2" s="25"/>
      <c r="L2" s="28"/>
      <c r="M2" s="28"/>
    </row>
    <row r="3" s="2" customFormat="1" ht="15" customHeight="1" spans="1:13">
      <c r="A3" s="10"/>
      <c r="B3" s="55"/>
      <c r="D3" s="13"/>
      <c r="E3" s="13"/>
      <c r="F3" s="27" t="s">
        <v>5</v>
      </c>
      <c r="G3" s="54"/>
      <c r="H3" s="25"/>
      <c r="I3" s="25"/>
      <c r="J3" s="25"/>
      <c r="K3" s="25"/>
      <c r="L3" s="28"/>
      <c r="M3" s="29" t="s">
        <v>112</v>
      </c>
    </row>
    <row r="4" s="2" customFormat="1" ht="15" customHeight="1" spans="1:13">
      <c r="A4" s="56" t="s">
        <v>113</v>
      </c>
      <c r="B4" s="55"/>
      <c r="D4" s="13"/>
      <c r="E4" s="13"/>
      <c r="F4" s="27"/>
      <c r="G4" s="54"/>
      <c r="H4" s="25"/>
      <c r="I4" s="25"/>
      <c r="J4" s="25"/>
      <c r="K4" s="77"/>
      <c r="L4" s="78"/>
      <c r="M4" s="79"/>
    </row>
    <row r="5" s="2" customFormat="1" ht="15" customHeight="1" spans="1:13">
      <c r="A5" s="57" t="s">
        <v>114</v>
      </c>
      <c r="B5" s="55"/>
      <c r="D5" s="13"/>
      <c r="E5" s="13"/>
      <c r="F5" s="27"/>
      <c r="G5" s="54"/>
      <c r="H5" s="25"/>
      <c r="I5" s="25"/>
      <c r="J5" s="25"/>
      <c r="K5" s="80"/>
      <c r="L5" s="81"/>
      <c r="M5" s="82"/>
    </row>
    <row r="6" s="2" customFormat="1" ht="15" customHeight="1" spans="1:13">
      <c r="A6" s="57" t="s">
        <v>52</v>
      </c>
      <c r="B6" s="55"/>
      <c r="D6" s="13"/>
      <c r="E6" s="13"/>
      <c r="F6" s="27"/>
      <c r="G6" s="54"/>
      <c r="H6" s="25"/>
      <c r="I6" s="25"/>
      <c r="J6" s="25"/>
      <c r="K6" s="80"/>
      <c r="L6" s="81"/>
      <c r="M6" s="82"/>
    </row>
    <row r="7" s="2" customFormat="1" ht="15" customHeight="1" spans="1:13">
      <c r="A7" s="57" t="s">
        <v>115</v>
      </c>
      <c r="B7" s="55"/>
      <c r="D7" s="13"/>
      <c r="E7" s="13"/>
      <c r="F7" s="27"/>
      <c r="G7" s="54"/>
      <c r="H7" s="25"/>
      <c r="I7" s="25"/>
      <c r="J7" s="25"/>
      <c r="K7" s="80"/>
      <c r="L7" s="81"/>
      <c r="M7" s="82"/>
    </row>
    <row r="8" s="3" customFormat="1" ht="20.25" customHeight="1" spans="1:13">
      <c r="A8" s="18" t="s">
        <v>107</v>
      </c>
      <c r="B8" s="18"/>
      <c r="C8" s="18"/>
      <c r="D8" s="19" t="s">
        <v>78</v>
      </c>
      <c r="E8" s="19" t="s">
        <v>116</v>
      </c>
      <c r="F8" s="19" t="s">
        <v>117</v>
      </c>
      <c r="G8" s="53"/>
      <c r="H8" s="31"/>
      <c r="I8" s="31"/>
      <c r="J8" s="31"/>
      <c r="K8" s="80"/>
      <c r="L8" s="81"/>
      <c r="M8" s="82"/>
    </row>
    <row r="9" s="3" customFormat="1" ht="9.95" customHeight="1" spans="1:13">
      <c r="A9" s="58" t="s">
        <v>118</v>
      </c>
      <c r="B9" s="59"/>
      <c r="C9" s="60" t="s">
        <v>70</v>
      </c>
      <c r="D9" s="19"/>
      <c r="E9" s="19"/>
      <c r="F9" s="19"/>
      <c r="G9" s="53"/>
      <c r="H9" s="31"/>
      <c r="I9" s="31"/>
      <c r="J9" s="31"/>
      <c r="K9" s="31"/>
      <c r="L9" s="31"/>
      <c r="M9" s="31"/>
    </row>
    <row r="10" s="3" customFormat="1" ht="9.95" customHeight="1" spans="1:99">
      <c r="A10" s="61"/>
      <c r="B10" s="62"/>
      <c r="C10" s="63"/>
      <c r="D10" s="19"/>
      <c r="E10" s="19"/>
      <c r="F10" s="19"/>
      <c r="G10" s="53"/>
      <c r="H10" s="53"/>
      <c r="I10" s="53"/>
      <c r="J10" s="53"/>
      <c r="K10" s="53"/>
      <c r="L10" s="53"/>
      <c r="M10" s="5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row>
    <row r="11" s="3" customFormat="1" ht="9.95" customHeight="1" spans="1:13">
      <c r="A11" s="64"/>
      <c r="B11" s="65"/>
      <c r="C11" s="66"/>
      <c r="D11" s="19"/>
      <c r="E11" s="19"/>
      <c r="F11" s="19"/>
      <c r="G11" s="53"/>
      <c r="H11" s="31"/>
      <c r="I11" s="31"/>
      <c r="J11" s="31"/>
      <c r="K11" s="31"/>
      <c r="L11" s="31"/>
      <c r="M11" s="31"/>
    </row>
    <row r="12" s="3" customFormat="1" ht="18" customHeight="1" spans="1:13">
      <c r="A12" s="18" t="s">
        <v>71</v>
      </c>
      <c r="B12" s="18"/>
      <c r="C12" s="18"/>
      <c r="D12" s="18">
        <v>1</v>
      </c>
      <c r="E12" s="18">
        <v>2</v>
      </c>
      <c r="F12" s="18">
        <v>3</v>
      </c>
      <c r="G12" s="53"/>
      <c r="H12" s="31"/>
      <c r="I12" s="31">
        <v>1</v>
      </c>
      <c r="J12" s="31"/>
      <c r="K12" s="31"/>
      <c r="L12" s="31"/>
      <c r="M12" s="31"/>
    </row>
    <row r="13" s="3" customFormat="1" ht="18" customHeight="1" spans="1:13">
      <c r="A13" s="67" t="s">
        <v>48</v>
      </c>
      <c r="B13" s="67"/>
      <c r="C13" s="67"/>
      <c r="D13" s="68">
        <f>'[1]Z08_1 一般公共预算财政拨款基本支出决算明细表(财决08-'!$E$9</f>
        <v>424.35</v>
      </c>
      <c r="E13" s="68">
        <f>'[1]Z08_1 一般公共预算财政拨款基本支出决算明细表(财决08-'!$F$9+'[1]Z08_1 一般公共预算财政拨款基本支出决算明细表(财决08-'!$AR$9</f>
        <v>286.34</v>
      </c>
      <c r="F13" s="68">
        <f>D13-E13</f>
        <v>138.01</v>
      </c>
      <c r="G13" s="53"/>
      <c r="H13" s="31"/>
      <c r="I13" s="31"/>
      <c r="J13" s="31"/>
      <c r="K13" s="31"/>
      <c r="L13" s="31">
        <f>ROW()</f>
        <v>13</v>
      </c>
      <c r="M13" s="31"/>
    </row>
    <row r="14" s="4" customFormat="1" ht="18" customHeight="1" spans="1:14">
      <c r="A14" s="69" t="str">
        <f ca="1" t="array" ref="A14">INDEX(G:G,SMALL(IF($I$14:$I$107&gt;0,ROW($14:$107),4^8),ROW(G1)))&amp;""</f>
        <v>301</v>
      </c>
      <c r="B14" s="70"/>
      <c r="C14" s="71" t="str">
        <f ca="1">IF(ISERROR(VLOOKUP(A14,$G$14:$I$107,2,FALSE)),"",VLOOKUP(A14,$G$14:$I$107,2,FALSE))</f>
        <v>工资福利支出</v>
      </c>
      <c r="D14" s="72">
        <f ca="1">IF(ISERROR(VLOOKUP(A14,$G$14:$I$107,3,FALSE)),"",VLOOKUP(A14,$G$14:$I$107,3,FALSE))</f>
        <v>251.96</v>
      </c>
      <c r="E14" s="72">
        <f ca="1">IF(OR(MID(A14,1,3)="301",MID(A14,1,3)="303"),D14,"")</f>
        <v>251.96</v>
      </c>
      <c r="F14" s="73" t="str">
        <f ca="1">IF(AND(MID(A14,1,3)&lt;&gt;"301",MID(A14,1,3)&lt;&gt;"303"),D14,"")</f>
        <v/>
      </c>
      <c r="G14" s="74" t="s">
        <v>119</v>
      </c>
      <c r="H14" s="75" t="s">
        <v>120</v>
      </c>
      <c r="I14" s="31">
        <f>('[1]Z08_1 一般公共预算财政拨款基本支出决算明细表(财决08-'!F$9)*1</f>
        <v>251.96</v>
      </c>
      <c r="J14" s="8"/>
      <c r="K14" s="8"/>
      <c r="L14" s="8">
        <f ca="1">IF(C14&lt;&gt;"",ROW(),"")</f>
        <v>14</v>
      </c>
      <c r="M14" s="8"/>
      <c r="N14" s="84"/>
    </row>
    <row r="15" s="4" customFormat="1" ht="18" customHeight="1" spans="1:14">
      <c r="A15" s="69" t="str">
        <f ca="1" t="array" ref="A15">INDEX(G:G,SMALL(IF($I$14:$I$107&gt;0,ROW($14:$107),4^8),ROW(G2)))&amp;""</f>
        <v>30101</v>
      </c>
      <c r="B15" s="70"/>
      <c r="C15" s="71" t="str">
        <f ca="1" t="shared" ref="C15:C78" si="0">IF(ISERROR(VLOOKUP(A15,$G$14:$I$107,2,FALSE)),"",VLOOKUP(A15,$G$14:$I$107,2,FALSE))</f>
        <v>基本工资</v>
      </c>
      <c r="D15" s="72">
        <f ca="1" t="shared" ref="D15:D78" si="1">IF(ISERROR(VLOOKUP(A15,$G$14:$I$107,3,FALSE)),"",VLOOKUP(A15,$G$14:$I$107,3,FALSE))</f>
        <v>80.24</v>
      </c>
      <c r="E15" s="72">
        <f ca="1" t="shared" ref="E15:E78" si="2">IF(OR(MID(A15,1,3)="301",MID(A15,1,3)="303"),D15,"")</f>
        <v>80.24</v>
      </c>
      <c r="F15" s="73" t="str">
        <f ca="1" t="shared" ref="F15:F78" si="3">IF(AND(MID(A15,1,3)&lt;&gt;"301",MID(A15,1,3)&lt;&gt;"303"),D15,"")</f>
        <v/>
      </c>
      <c r="G15" s="74" t="s">
        <v>121</v>
      </c>
      <c r="H15" s="76" t="s">
        <v>122</v>
      </c>
      <c r="I15" s="31">
        <f>('[1]Z08_1 一般公共预算财政拨款基本支出决算明细表(财决08-'!G9)*1</f>
        <v>80.24</v>
      </c>
      <c r="J15" s="8"/>
      <c r="K15" s="53"/>
      <c r="L15" s="8">
        <f ca="1" t="shared" ref="L15:L78" si="4">IF(C15&lt;&gt;"",ROW(),"")</f>
        <v>15</v>
      </c>
      <c r="M15" s="53"/>
      <c r="N15" s="84"/>
    </row>
    <row r="16" s="4" customFormat="1" ht="18" customHeight="1" spans="1:14">
      <c r="A16" s="69" t="str">
        <f ca="1" t="array" ref="A16">INDEX(G:G,SMALL(IF($I$14:$I$107&gt;0,ROW($14:$107),4^8),ROW(G3)))&amp;""</f>
        <v>30102</v>
      </c>
      <c r="B16" s="70"/>
      <c r="C16" s="71" t="str">
        <f ca="1" t="shared" si="0"/>
        <v>津贴补贴</v>
      </c>
      <c r="D16" s="72">
        <f ca="1" t="shared" si="1"/>
        <v>65.87</v>
      </c>
      <c r="E16" s="72">
        <f ca="1" t="shared" si="2"/>
        <v>65.87</v>
      </c>
      <c r="F16" s="73" t="str">
        <f ca="1" t="shared" si="3"/>
        <v/>
      </c>
      <c r="G16" s="74" t="s">
        <v>123</v>
      </c>
      <c r="H16" s="76" t="s">
        <v>124</v>
      </c>
      <c r="I16" s="31">
        <f>('[1]Z08_1 一般公共预算财政拨款基本支出决算明细表(财决08-'!H9)*1</f>
        <v>65.87</v>
      </c>
      <c r="J16" s="8"/>
      <c r="K16" s="53"/>
      <c r="L16" s="8">
        <f ca="1" t="shared" si="4"/>
        <v>16</v>
      </c>
      <c r="M16" s="85"/>
      <c r="N16" s="84"/>
    </row>
    <row r="17" s="4" customFormat="1" ht="18" customHeight="1" spans="1:14">
      <c r="A17" s="69" t="str">
        <f ca="1" t="array" ref="A17">INDEX(G:G,SMALL(IF($I$14:$I$107&gt;0,ROW($14:$107),4^8),ROW(G4)))&amp;""</f>
        <v>30103</v>
      </c>
      <c r="B17" s="70"/>
      <c r="C17" s="71" t="str">
        <f ca="1" t="shared" si="0"/>
        <v>奖金</v>
      </c>
      <c r="D17" s="72">
        <f ca="1" t="shared" si="1"/>
        <v>50.74</v>
      </c>
      <c r="E17" s="72">
        <f ca="1" t="shared" si="2"/>
        <v>50.74</v>
      </c>
      <c r="F17" s="73" t="str">
        <f ca="1" t="shared" si="3"/>
        <v/>
      </c>
      <c r="G17" s="74" t="s">
        <v>125</v>
      </c>
      <c r="H17" s="76" t="s">
        <v>126</v>
      </c>
      <c r="I17" s="31">
        <f>('[1]Z08_1 一般公共预算财政拨款基本支出决算明细表(财决08-'!I9)*1</f>
        <v>50.74</v>
      </c>
      <c r="J17" s="8"/>
      <c r="K17" s="53"/>
      <c r="L17" s="8">
        <f ca="1" t="shared" si="4"/>
        <v>17</v>
      </c>
      <c r="M17" s="53"/>
      <c r="N17" s="84"/>
    </row>
    <row r="18" s="4" customFormat="1" ht="18" customHeight="1" spans="1:14">
      <c r="A18" s="69" t="str">
        <f ca="1" t="array" ref="A18">INDEX(G:G,SMALL(IF($I$14:$I$107&gt;0,ROW($14:$107),4^8),ROW(G5)))&amp;""</f>
        <v>30104</v>
      </c>
      <c r="B18" s="70"/>
      <c r="C18" s="71" t="str">
        <f ca="1" t="shared" si="0"/>
        <v>其他社会保障缴费</v>
      </c>
      <c r="D18" s="72">
        <f ca="1" t="shared" si="1"/>
        <v>22.46</v>
      </c>
      <c r="E18" s="72">
        <f ca="1" t="shared" si="2"/>
        <v>22.46</v>
      </c>
      <c r="F18" s="73" t="str">
        <f ca="1" t="shared" si="3"/>
        <v/>
      </c>
      <c r="G18" s="74" t="s">
        <v>127</v>
      </c>
      <c r="H18" s="76" t="s">
        <v>128</v>
      </c>
      <c r="I18" s="31">
        <f>('[1]Z08_1 一般公共预算财政拨款基本支出决算明细表(财决08-'!J9)*1</f>
        <v>22.46</v>
      </c>
      <c r="J18" s="8"/>
      <c r="K18" s="53"/>
      <c r="L18" s="8">
        <f ca="1" t="shared" si="4"/>
        <v>18</v>
      </c>
      <c r="M18" s="53"/>
      <c r="N18" s="84"/>
    </row>
    <row r="19" s="4" customFormat="1" ht="18" customHeight="1" spans="1:14">
      <c r="A19" s="69" t="str">
        <f ca="1" t="array" ref="A19">INDEX(G:G,SMALL(IF($I$14:$I$107&gt;0,ROW($14:$107),4^8),ROW(G6)))&amp;""</f>
        <v>30108</v>
      </c>
      <c r="B19" s="70"/>
      <c r="C19" s="71" t="str">
        <f ca="1" t="shared" si="0"/>
        <v>机关事业单位基本养老保险缴费</v>
      </c>
      <c r="D19" s="72">
        <f ca="1" t="shared" si="1"/>
        <v>14.77</v>
      </c>
      <c r="E19" s="72">
        <f ca="1" t="shared" si="2"/>
        <v>14.77</v>
      </c>
      <c r="F19" s="73" t="str">
        <f ca="1" t="shared" si="3"/>
        <v/>
      </c>
      <c r="G19" s="74" t="s">
        <v>129</v>
      </c>
      <c r="H19" s="76" t="s">
        <v>130</v>
      </c>
      <c r="I19" s="31">
        <f>('[1]Z08_1 一般公共预算财政拨款基本支出决算明细表(财决08-'!K9)*1</f>
        <v>0</v>
      </c>
      <c r="J19" s="8"/>
      <c r="K19" s="53"/>
      <c r="L19" s="8">
        <f ca="1" t="shared" si="4"/>
        <v>19</v>
      </c>
      <c r="M19" s="53"/>
      <c r="N19" s="84"/>
    </row>
    <row r="20" s="4" customFormat="1" ht="18" customHeight="1" spans="1:14">
      <c r="A20" s="69" t="str">
        <f ca="1" t="array" ref="A20">INDEX(G:G,SMALL(IF($I$14:$I$107&gt;0,ROW($14:$107),4^8),ROW(G7)))&amp;""</f>
        <v>30199</v>
      </c>
      <c r="B20" s="70"/>
      <c r="C20" s="71" t="str">
        <f ca="1" t="shared" si="0"/>
        <v>其他工资福利支出</v>
      </c>
      <c r="D20" s="72">
        <f ca="1" t="shared" si="1"/>
        <v>17.89</v>
      </c>
      <c r="E20" s="72">
        <f ca="1" t="shared" si="2"/>
        <v>17.89</v>
      </c>
      <c r="F20" s="73" t="str">
        <f ca="1" t="shared" si="3"/>
        <v/>
      </c>
      <c r="G20" s="74" t="s">
        <v>131</v>
      </c>
      <c r="H20" s="76" t="s">
        <v>132</v>
      </c>
      <c r="I20" s="31">
        <f>('[1]Z08_1 一般公共预算财政拨款基本支出决算明细表(财决08-'!L9)*1</f>
        <v>0</v>
      </c>
      <c r="J20" s="8"/>
      <c r="K20" s="53"/>
      <c r="L20" s="8">
        <f ca="1" t="shared" si="4"/>
        <v>20</v>
      </c>
      <c r="M20" s="53"/>
      <c r="N20" s="84"/>
    </row>
    <row r="21" s="4" customFormat="1" ht="18" customHeight="1" spans="1:14">
      <c r="A21" s="69" t="str">
        <f ca="1" t="array" ref="A21">INDEX(G:G,SMALL(IF($I$14:$I$107&gt;0,ROW($14:$107),4^8),ROW(G8)))&amp;""</f>
        <v>302</v>
      </c>
      <c r="B21" s="70"/>
      <c r="C21" s="71" t="str">
        <f ca="1" t="shared" si="0"/>
        <v>商品和服务支出</v>
      </c>
      <c r="D21" s="72">
        <f ca="1" t="shared" si="1"/>
        <v>135.5</v>
      </c>
      <c r="E21" s="72" t="str">
        <f ca="1" t="shared" si="2"/>
        <v/>
      </c>
      <c r="F21" s="73">
        <f ca="1" t="shared" si="3"/>
        <v>135.5</v>
      </c>
      <c r="G21" s="74" t="s">
        <v>133</v>
      </c>
      <c r="H21" s="76" t="s">
        <v>134</v>
      </c>
      <c r="I21" s="31">
        <f>('[1]Z08_1 一般公共预算财政拨款基本支出决算明细表(财决08-'!M9)*1</f>
        <v>14.77</v>
      </c>
      <c r="J21" s="8"/>
      <c r="K21" s="53"/>
      <c r="L21" s="8">
        <f ca="1" t="shared" si="4"/>
        <v>21</v>
      </c>
      <c r="M21" s="53"/>
      <c r="N21" s="84"/>
    </row>
    <row r="22" s="4" customFormat="1" ht="18" customHeight="1" spans="1:14">
      <c r="A22" s="69" t="str">
        <f ca="1" t="array" ref="A22">INDEX(G:G,SMALL(IF($I$14:$I$107&gt;0,ROW($14:$107),4^8),ROW(G9)))&amp;""</f>
        <v>30201</v>
      </c>
      <c r="B22" s="70"/>
      <c r="C22" s="71" t="str">
        <f ca="1" t="shared" si="0"/>
        <v>办公费</v>
      </c>
      <c r="D22" s="72">
        <f ca="1" t="shared" si="1"/>
        <v>8.99</v>
      </c>
      <c r="E22" s="72" t="str">
        <f ca="1" t="shared" si="2"/>
        <v/>
      </c>
      <c r="F22" s="73">
        <f ca="1" t="shared" si="3"/>
        <v>8.99</v>
      </c>
      <c r="G22" s="74" t="s">
        <v>135</v>
      </c>
      <c r="H22" s="76" t="s">
        <v>136</v>
      </c>
      <c r="I22" s="31">
        <f>('[1]Z08_1 一般公共预算财政拨款基本支出决算明细表(财决08-'!N9)*1</f>
        <v>0</v>
      </c>
      <c r="J22" s="8"/>
      <c r="K22" s="53"/>
      <c r="L22" s="8">
        <f ca="1" t="shared" si="4"/>
        <v>22</v>
      </c>
      <c r="M22" s="53"/>
      <c r="N22" s="84"/>
    </row>
    <row r="23" s="4" customFormat="1" ht="18" customHeight="1" spans="1:14">
      <c r="A23" s="69" t="str">
        <f ca="1" t="array" ref="A23">INDEX(G:G,SMALL(IF($I$14:$I$107&gt;0,ROW($14:$107),4^8),ROW(G10)))&amp;""</f>
        <v>30202</v>
      </c>
      <c r="B23" s="70"/>
      <c r="C23" s="71" t="str">
        <f ca="1" t="shared" si="0"/>
        <v>印刷费</v>
      </c>
      <c r="D23" s="72">
        <f ca="1" t="shared" si="1"/>
        <v>2.08</v>
      </c>
      <c r="E23" s="72" t="str">
        <f ca="1" t="shared" si="2"/>
        <v/>
      </c>
      <c r="F23" s="73">
        <f ca="1" t="shared" si="3"/>
        <v>2.08</v>
      </c>
      <c r="G23" s="74" t="s">
        <v>137</v>
      </c>
      <c r="H23" s="76" t="s">
        <v>138</v>
      </c>
      <c r="I23" s="31">
        <f>('[1]Z08_1 一般公共预算财政拨款基本支出决算明细表(财决08-'!O9)*1</f>
        <v>17.89</v>
      </c>
      <c r="J23" s="8"/>
      <c r="K23" s="53"/>
      <c r="L23" s="8">
        <f ca="1" t="shared" si="4"/>
        <v>23</v>
      </c>
      <c r="M23" s="53"/>
      <c r="N23" s="84"/>
    </row>
    <row r="24" s="4" customFormat="1" ht="18" customHeight="1" spans="1:14">
      <c r="A24" s="69" t="str">
        <f ca="1" t="array" ref="A24">INDEX(G:G,SMALL(IF($I$14:$I$107&gt;0,ROW($14:$107),4^8),ROW(G11)))&amp;""</f>
        <v>30206</v>
      </c>
      <c r="B24" s="70"/>
      <c r="C24" s="71" t="str">
        <f ca="1" t="shared" si="0"/>
        <v>电费</v>
      </c>
      <c r="D24" s="72">
        <f ca="1" t="shared" si="1"/>
        <v>4.3</v>
      </c>
      <c r="E24" s="72" t="str">
        <f ca="1" t="shared" si="2"/>
        <v/>
      </c>
      <c r="F24" s="73">
        <f ca="1" t="shared" si="3"/>
        <v>4.3</v>
      </c>
      <c r="G24" s="74" t="s">
        <v>139</v>
      </c>
      <c r="H24" s="75" t="s">
        <v>140</v>
      </c>
      <c r="I24" s="31">
        <f>('[1]Z08_1 一般公共预算财政拨款基本支出决算明细表(财决08-'!P9)*1</f>
        <v>135.5</v>
      </c>
      <c r="J24" s="8"/>
      <c r="K24" s="53"/>
      <c r="L24" s="8">
        <f ca="1" t="shared" si="4"/>
        <v>24</v>
      </c>
      <c r="M24" s="53"/>
      <c r="N24" s="84"/>
    </row>
    <row r="25" s="4" customFormat="1" ht="18" customHeight="1" spans="1:14">
      <c r="A25" s="69" t="str">
        <f ca="1" t="array" ref="A25">INDEX(G:G,SMALL(IF($I$14:$I$107&gt;0,ROW($14:$107),4^8),ROW(G12)))&amp;""</f>
        <v>30207</v>
      </c>
      <c r="B25" s="70"/>
      <c r="C25" s="71" t="str">
        <f ca="1" t="shared" si="0"/>
        <v>邮电费</v>
      </c>
      <c r="D25" s="72">
        <f ca="1" t="shared" si="1"/>
        <v>1.26</v>
      </c>
      <c r="E25" s="72" t="str">
        <f ca="1" t="shared" si="2"/>
        <v/>
      </c>
      <c r="F25" s="73">
        <f ca="1" t="shared" si="3"/>
        <v>1.26</v>
      </c>
      <c r="G25" s="74" t="s">
        <v>141</v>
      </c>
      <c r="H25" s="76" t="s">
        <v>142</v>
      </c>
      <c r="I25" s="31">
        <f>('[1]Z08_1 一般公共预算财政拨款基本支出决算明细表(财决08-'!Q9)*1</f>
        <v>8.99</v>
      </c>
      <c r="J25" s="8"/>
      <c r="K25" s="53"/>
      <c r="L25" s="8">
        <f ca="1" t="shared" si="4"/>
        <v>25</v>
      </c>
      <c r="M25" s="53"/>
      <c r="N25" s="84"/>
    </row>
    <row r="26" s="4" customFormat="1" ht="18" customHeight="1" spans="1:14">
      <c r="A26" s="69" t="str">
        <f ca="1" t="array" ref="A26">INDEX(G:G,SMALL(IF($I$14:$I$107&gt;0,ROW($14:$107),4^8),ROW(G13)))&amp;""</f>
        <v>30209</v>
      </c>
      <c r="B26" s="70"/>
      <c r="C26" s="71" t="str">
        <f ca="1" t="shared" si="0"/>
        <v>物业管理费</v>
      </c>
      <c r="D26" s="72">
        <f ca="1" t="shared" si="1"/>
        <v>1.6</v>
      </c>
      <c r="E26" s="72" t="str">
        <f ca="1" t="shared" si="2"/>
        <v/>
      </c>
      <c r="F26" s="73">
        <f ca="1" t="shared" si="3"/>
        <v>1.6</v>
      </c>
      <c r="G26" s="74" t="s">
        <v>143</v>
      </c>
      <c r="H26" s="76" t="s">
        <v>144</v>
      </c>
      <c r="I26" s="31">
        <f>('[1]Z08_1 一般公共预算财政拨款基本支出决算明细表(财决08-'!R9)*1</f>
        <v>2.08</v>
      </c>
      <c r="J26" s="8"/>
      <c r="K26" s="53"/>
      <c r="L26" s="8">
        <f ca="1" t="shared" si="4"/>
        <v>26</v>
      </c>
      <c r="M26" s="53"/>
      <c r="N26" s="84"/>
    </row>
    <row r="27" s="4" customFormat="1" ht="18" customHeight="1" spans="1:14">
      <c r="A27" s="69" t="str">
        <f ca="1" t="array" ref="A27">INDEX(G:G,SMALL(IF($I$14:$I$107&gt;0,ROW($14:$107),4^8),ROW(G14)))&amp;""</f>
        <v>30211</v>
      </c>
      <c r="B27" s="70"/>
      <c r="C27" s="71" t="str">
        <f ca="1" t="shared" si="0"/>
        <v>差旅费</v>
      </c>
      <c r="D27" s="72">
        <f ca="1" t="shared" si="1"/>
        <v>22.14</v>
      </c>
      <c r="E27" s="72" t="str">
        <f ca="1" t="shared" si="2"/>
        <v/>
      </c>
      <c r="F27" s="73">
        <f ca="1" t="shared" si="3"/>
        <v>22.14</v>
      </c>
      <c r="G27" s="74" t="s">
        <v>145</v>
      </c>
      <c r="H27" s="76" t="s">
        <v>146</v>
      </c>
      <c r="I27" s="31">
        <f>('[1]Z08_1 一般公共预算财政拨款基本支出决算明细表(财决08-'!S9)*1</f>
        <v>0</v>
      </c>
      <c r="J27" s="8"/>
      <c r="K27" s="53"/>
      <c r="L27" s="8">
        <f ca="1" t="shared" si="4"/>
        <v>27</v>
      </c>
      <c r="M27" s="53"/>
      <c r="N27" s="84"/>
    </row>
    <row r="28" s="4" customFormat="1" ht="18" customHeight="1" spans="1:14">
      <c r="A28" s="69" t="str">
        <f ca="1" t="array" ref="A28">INDEX(G:G,SMALL(IF($I$14:$I$107&gt;0,ROW($14:$107),4^8),ROW(G15)))&amp;""</f>
        <v>30213</v>
      </c>
      <c r="B28" s="70"/>
      <c r="C28" s="71" t="str">
        <f ca="1" t="shared" si="0"/>
        <v>维修（护）费</v>
      </c>
      <c r="D28" s="72">
        <f ca="1" t="shared" si="1"/>
        <v>11.03</v>
      </c>
      <c r="E28" s="72" t="str">
        <f ca="1" t="shared" si="2"/>
        <v/>
      </c>
      <c r="F28" s="73">
        <f ca="1" t="shared" si="3"/>
        <v>11.03</v>
      </c>
      <c r="G28" s="74" t="s">
        <v>147</v>
      </c>
      <c r="H28" s="76" t="s">
        <v>148</v>
      </c>
      <c r="I28" s="31">
        <f>('[1]Z08_1 一般公共预算财政拨款基本支出决算明细表(财决08-'!T9)*1</f>
        <v>0</v>
      </c>
      <c r="J28" s="8"/>
      <c r="K28" s="53"/>
      <c r="L28" s="8">
        <f ca="1" t="shared" si="4"/>
        <v>28</v>
      </c>
      <c r="M28" s="53"/>
      <c r="N28" s="84"/>
    </row>
    <row r="29" s="4" customFormat="1" ht="18" customHeight="1" spans="1:14">
      <c r="A29" s="69" t="str">
        <f ca="1" t="array" ref="A29">INDEX(G:G,SMALL(IF($I$14:$I$107&gt;0,ROW($14:$107),4^8),ROW(G16)))&amp;""</f>
        <v>30214</v>
      </c>
      <c r="B29" s="70"/>
      <c r="C29" s="71" t="str">
        <f ca="1" t="shared" si="0"/>
        <v>租赁费</v>
      </c>
      <c r="D29" s="72">
        <f ca="1" t="shared" si="1"/>
        <v>0.48</v>
      </c>
      <c r="E29" s="72" t="str">
        <f ca="1" t="shared" si="2"/>
        <v/>
      </c>
      <c r="F29" s="73">
        <f ca="1" t="shared" si="3"/>
        <v>0.48</v>
      </c>
      <c r="G29" s="74" t="s">
        <v>149</v>
      </c>
      <c r="H29" s="76" t="s">
        <v>150</v>
      </c>
      <c r="I29" s="31">
        <f>('[1]Z08_1 一般公共预算财政拨款基本支出决算明细表(财决08-'!U9)*1</f>
        <v>0</v>
      </c>
      <c r="J29" s="8"/>
      <c r="K29" s="53"/>
      <c r="L29" s="8">
        <f ca="1" t="shared" si="4"/>
        <v>29</v>
      </c>
      <c r="M29" s="53"/>
      <c r="N29" s="84"/>
    </row>
    <row r="30" s="4" customFormat="1" ht="18" customHeight="1" spans="1:14">
      <c r="A30" s="69" t="str">
        <f ca="1" t="array" ref="A30">INDEX(G:G,SMALL(IF($I$14:$I$107&gt;0,ROW($14:$107),4^8),ROW(G17)))&amp;""</f>
        <v>30215</v>
      </c>
      <c r="B30" s="70"/>
      <c r="C30" s="71" t="str">
        <f ca="1" t="shared" si="0"/>
        <v>会议费</v>
      </c>
      <c r="D30" s="72">
        <f ca="1" t="shared" si="1"/>
        <v>7.23</v>
      </c>
      <c r="E30" s="72" t="str">
        <f ca="1" t="shared" si="2"/>
        <v/>
      </c>
      <c r="F30" s="73">
        <f ca="1" t="shared" si="3"/>
        <v>7.23</v>
      </c>
      <c r="G30" s="74" t="s">
        <v>151</v>
      </c>
      <c r="H30" s="76" t="s">
        <v>152</v>
      </c>
      <c r="I30" s="31">
        <f>('[1]Z08_1 一般公共预算财政拨款基本支出决算明细表(财决08-'!V9)*1</f>
        <v>4.3</v>
      </c>
      <c r="J30" s="8"/>
      <c r="K30" s="53"/>
      <c r="L30" s="8">
        <f ca="1" t="shared" si="4"/>
        <v>30</v>
      </c>
      <c r="M30" s="53"/>
      <c r="N30" s="84"/>
    </row>
    <row r="31" s="4" customFormat="1" ht="18" customHeight="1" spans="1:14">
      <c r="A31" s="69" t="str">
        <f ca="1" t="array" ref="A31">INDEX(G:G,SMALL(IF($I$14:$I$107&gt;0,ROW($14:$107),4^8),ROW(G18)))&amp;""</f>
        <v>30216</v>
      </c>
      <c r="B31" s="70"/>
      <c r="C31" s="71" t="str">
        <f ca="1" t="shared" si="0"/>
        <v>培训费</v>
      </c>
      <c r="D31" s="72">
        <f ca="1" t="shared" si="1"/>
        <v>2.4</v>
      </c>
      <c r="E31" s="72" t="str">
        <f ca="1" t="shared" si="2"/>
        <v/>
      </c>
      <c r="F31" s="73">
        <f ca="1" t="shared" si="3"/>
        <v>2.4</v>
      </c>
      <c r="G31" s="74" t="s">
        <v>153</v>
      </c>
      <c r="H31" s="76" t="s">
        <v>154</v>
      </c>
      <c r="I31" s="31">
        <f>('[1]Z08_1 一般公共预算财政拨款基本支出决算明细表(财决08-'!W9)*1</f>
        <v>1.26</v>
      </c>
      <c r="J31" s="8"/>
      <c r="K31" s="53"/>
      <c r="L31" s="8">
        <f ca="1" t="shared" si="4"/>
        <v>31</v>
      </c>
      <c r="M31" s="53"/>
      <c r="N31" s="84"/>
    </row>
    <row r="32" s="4" customFormat="1" ht="18" customHeight="1" spans="1:14">
      <c r="A32" s="69" t="str">
        <f ca="1" t="array" ref="A32">INDEX(G:G,SMALL(IF($I$14:$I$107&gt;0,ROW($14:$107),4^8),ROW(G19)))&amp;""</f>
        <v>30217</v>
      </c>
      <c r="B32" s="70"/>
      <c r="C32" s="71" t="str">
        <f ca="1" t="shared" si="0"/>
        <v>公务接待费</v>
      </c>
      <c r="D32" s="72">
        <f ca="1" t="shared" si="1"/>
        <v>12.9</v>
      </c>
      <c r="E32" s="72" t="str">
        <f ca="1" t="shared" si="2"/>
        <v/>
      </c>
      <c r="F32" s="73">
        <f ca="1" t="shared" si="3"/>
        <v>12.9</v>
      </c>
      <c r="G32" s="74" t="s">
        <v>155</v>
      </c>
      <c r="H32" s="76" t="s">
        <v>156</v>
      </c>
      <c r="I32" s="31">
        <f>('[1]Z08_1 一般公共预算财政拨款基本支出决算明细表(财决08-'!X9)*1</f>
        <v>0</v>
      </c>
      <c r="J32" s="8"/>
      <c r="K32" s="53"/>
      <c r="L32" s="8">
        <f ca="1" t="shared" si="4"/>
        <v>32</v>
      </c>
      <c r="M32" s="53"/>
      <c r="N32" s="84"/>
    </row>
    <row r="33" s="4" customFormat="1" ht="18" customHeight="1" spans="1:14">
      <c r="A33" s="69" t="str">
        <f ca="1" t="array" ref="A33">INDEX(G:G,SMALL(IF($I$14:$I$107&gt;0,ROW($14:$107),4^8),ROW(G20)))&amp;""</f>
        <v>30228</v>
      </c>
      <c r="B33" s="70"/>
      <c r="C33" s="71" t="str">
        <f ca="1" t="shared" si="0"/>
        <v>工会经费</v>
      </c>
      <c r="D33" s="72">
        <f ca="1" t="shared" si="1"/>
        <v>2.77</v>
      </c>
      <c r="E33" s="72" t="str">
        <f ca="1" t="shared" si="2"/>
        <v/>
      </c>
      <c r="F33" s="73">
        <f ca="1" t="shared" si="3"/>
        <v>2.77</v>
      </c>
      <c r="G33" s="74" t="s">
        <v>157</v>
      </c>
      <c r="H33" s="76" t="s">
        <v>158</v>
      </c>
      <c r="I33" s="31">
        <f>('[1]Z08_1 一般公共预算财政拨款基本支出决算明细表(财决08-'!Y9)*1</f>
        <v>1.6</v>
      </c>
      <c r="J33" s="8"/>
      <c r="K33" s="53"/>
      <c r="L33" s="8">
        <f ca="1" t="shared" si="4"/>
        <v>33</v>
      </c>
      <c r="M33" s="53"/>
      <c r="N33" s="84"/>
    </row>
    <row r="34" s="4" customFormat="1" ht="18" customHeight="1" spans="1:14">
      <c r="A34" s="69" t="str">
        <f ca="1" t="array" ref="A34">INDEX(G:G,SMALL(IF($I$14:$I$107&gt;0,ROW($14:$107),4^8),ROW(G21)))&amp;""</f>
        <v>30229</v>
      </c>
      <c r="B34" s="70"/>
      <c r="C34" s="71" t="str">
        <f ca="1" t="shared" si="0"/>
        <v>福利费</v>
      </c>
      <c r="D34" s="72">
        <f ca="1" t="shared" si="1"/>
        <v>6</v>
      </c>
      <c r="E34" s="72" t="str">
        <f ca="1" t="shared" si="2"/>
        <v/>
      </c>
      <c r="F34" s="73">
        <f ca="1" t="shared" si="3"/>
        <v>6</v>
      </c>
      <c r="G34" s="74" t="s">
        <v>159</v>
      </c>
      <c r="H34" s="76" t="s">
        <v>160</v>
      </c>
      <c r="I34" s="31">
        <f>('[1]Z08_1 一般公共预算财政拨款基本支出决算明细表(财决08-'!Z9)*1</f>
        <v>22.14</v>
      </c>
      <c r="J34" s="8"/>
      <c r="K34" s="53"/>
      <c r="L34" s="8">
        <f ca="1" t="shared" si="4"/>
        <v>34</v>
      </c>
      <c r="M34" s="53"/>
      <c r="N34" s="84"/>
    </row>
    <row r="35" s="4" customFormat="1" ht="18" customHeight="1" spans="1:14">
      <c r="A35" s="69" t="str">
        <f ca="1" t="array" ref="A35">INDEX(G:G,SMALL(IF($I$14:$I$107&gt;0,ROW($14:$107),4^8),ROW(G22)))&amp;""</f>
        <v>30231</v>
      </c>
      <c r="B35" s="70"/>
      <c r="C35" s="71" t="str">
        <f ca="1" t="shared" si="0"/>
        <v>公务用车运行维护费</v>
      </c>
      <c r="D35" s="72">
        <f ca="1" t="shared" si="1"/>
        <v>4.08</v>
      </c>
      <c r="E35" s="72" t="str">
        <f ca="1" t="shared" si="2"/>
        <v/>
      </c>
      <c r="F35" s="73">
        <f ca="1" t="shared" si="3"/>
        <v>4.08</v>
      </c>
      <c r="G35" s="74" t="s">
        <v>161</v>
      </c>
      <c r="H35" s="76" t="s">
        <v>162</v>
      </c>
      <c r="I35" s="31">
        <f>('[1]Z08_1 一般公共预算财政拨款基本支出决算明细表(财决08-'!AA9)*1</f>
        <v>0</v>
      </c>
      <c r="J35" s="8"/>
      <c r="K35" s="53"/>
      <c r="L35" s="8">
        <f ca="1" t="shared" si="4"/>
        <v>35</v>
      </c>
      <c r="M35" s="53"/>
      <c r="N35" s="84"/>
    </row>
    <row r="36" s="4" customFormat="1" ht="18" customHeight="1" spans="1:14">
      <c r="A36" s="69" t="str">
        <f ca="1" t="array" ref="A36">INDEX(G:G,SMALL(IF($I$14:$I$107&gt;0,ROW($14:$107),4^8),ROW(G23)))&amp;""</f>
        <v>30239</v>
      </c>
      <c r="B36" s="70"/>
      <c r="C36" s="71" t="str">
        <f ca="1" t="shared" si="0"/>
        <v>其他交通费用</v>
      </c>
      <c r="D36" s="72">
        <f ca="1" t="shared" si="1"/>
        <v>18.72</v>
      </c>
      <c r="E36" s="72" t="str">
        <f ca="1" t="shared" si="2"/>
        <v/>
      </c>
      <c r="F36" s="73">
        <f ca="1" t="shared" si="3"/>
        <v>18.72</v>
      </c>
      <c r="G36" s="74" t="s">
        <v>163</v>
      </c>
      <c r="H36" s="76" t="s">
        <v>164</v>
      </c>
      <c r="I36" s="31">
        <f>('[1]Z08_1 一般公共预算财政拨款基本支出决算明细表(财决08-'!AB9)*1</f>
        <v>11.03</v>
      </c>
      <c r="J36" s="8"/>
      <c r="K36" s="53"/>
      <c r="L36" s="8">
        <f ca="1" t="shared" si="4"/>
        <v>36</v>
      </c>
      <c r="M36" s="53"/>
      <c r="N36" s="84"/>
    </row>
    <row r="37" s="4" customFormat="1" ht="18" customHeight="1" spans="1:14">
      <c r="A37" s="69" t="str">
        <f ca="1" t="array" ref="A37">INDEX(G:G,SMALL(IF($I$14:$I$107&gt;0,ROW($14:$107),4^8),ROW(G24)))&amp;""</f>
        <v>30299</v>
      </c>
      <c r="B37" s="70"/>
      <c r="C37" s="71" t="str">
        <f ca="1" t="shared" si="0"/>
        <v>其他商品和服务支出</v>
      </c>
      <c r="D37" s="72">
        <f ca="1" t="shared" si="1"/>
        <v>29.53</v>
      </c>
      <c r="E37" s="72" t="str">
        <f ca="1" t="shared" si="2"/>
        <v/>
      </c>
      <c r="F37" s="73">
        <f ca="1" t="shared" si="3"/>
        <v>29.53</v>
      </c>
      <c r="G37" s="74" t="s">
        <v>165</v>
      </c>
      <c r="H37" s="76" t="s">
        <v>166</v>
      </c>
      <c r="I37" s="31">
        <f>('[1]Z08_1 一般公共预算财政拨款基本支出决算明细表(财决08-'!AC9)*1</f>
        <v>0.48</v>
      </c>
      <c r="J37" s="8"/>
      <c r="K37" s="53"/>
      <c r="L37" s="8">
        <f ca="1" t="shared" si="4"/>
        <v>37</v>
      </c>
      <c r="M37" s="53"/>
      <c r="N37" s="84"/>
    </row>
    <row r="38" s="4" customFormat="1" ht="18" customHeight="1" spans="1:14">
      <c r="A38" s="69" t="str">
        <f ca="1" t="array" ref="A38">INDEX(G:G,SMALL(IF($I$14:$I$107&gt;0,ROW($14:$107),4^8),ROW(G25)))&amp;""</f>
        <v>303</v>
      </c>
      <c r="B38" s="70"/>
      <c r="C38" s="71" t="str">
        <f ca="1" t="shared" si="0"/>
        <v>对个人和家庭的补助</v>
      </c>
      <c r="D38" s="72">
        <f ca="1" t="shared" si="1"/>
        <v>34.38</v>
      </c>
      <c r="E38" s="72">
        <f ca="1" t="shared" si="2"/>
        <v>34.38</v>
      </c>
      <c r="F38" s="73" t="str">
        <f ca="1" t="shared" si="3"/>
        <v/>
      </c>
      <c r="G38" s="74" t="s">
        <v>167</v>
      </c>
      <c r="H38" s="76" t="s">
        <v>168</v>
      </c>
      <c r="I38" s="31">
        <f>('[1]Z08_1 一般公共预算财政拨款基本支出决算明细表(财决08-'!AD9)*1</f>
        <v>7.23</v>
      </c>
      <c r="J38" s="8"/>
      <c r="K38" s="53"/>
      <c r="L38" s="8">
        <f ca="1" t="shared" si="4"/>
        <v>38</v>
      </c>
      <c r="M38" s="53"/>
      <c r="N38" s="84"/>
    </row>
    <row r="39" s="4" customFormat="1" ht="18" customHeight="1" spans="1:14">
      <c r="A39" s="69" t="str">
        <f ca="1" t="array" ref="A39">INDEX(G:G,SMALL(IF($I$14:$I$107&gt;0,ROW($14:$107),4^8),ROW(G26)))&amp;""</f>
        <v>30302</v>
      </c>
      <c r="B39" s="70"/>
      <c r="C39" s="71" t="str">
        <f ca="1" t="shared" si="0"/>
        <v>退休费</v>
      </c>
      <c r="D39" s="72">
        <f ca="1" t="shared" si="1"/>
        <v>8.65</v>
      </c>
      <c r="E39" s="72">
        <f ca="1" t="shared" si="2"/>
        <v>8.65</v>
      </c>
      <c r="F39" s="73" t="str">
        <f ca="1" t="shared" si="3"/>
        <v/>
      </c>
      <c r="G39" s="74" t="s">
        <v>169</v>
      </c>
      <c r="H39" s="76" t="s">
        <v>170</v>
      </c>
      <c r="I39" s="31">
        <f>('[1]Z08_1 一般公共预算财政拨款基本支出决算明细表(财决08-'!AE9)*1</f>
        <v>2.4</v>
      </c>
      <c r="J39" s="8"/>
      <c r="K39" s="53"/>
      <c r="L39" s="8">
        <f ca="1" t="shared" si="4"/>
        <v>39</v>
      </c>
      <c r="M39" s="53"/>
      <c r="N39" s="84"/>
    </row>
    <row r="40" s="4" customFormat="1" ht="18" customHeight="1" spans="1:14">
      <c r="A40" s="69" t="str">
        <f ca="1" t="array" ref="A40">INDEX(G:G,SMALL(IF($I$14:$I$107&gt;0,ROW($14:$107),4^8),ROW(G27)))&amp;""</f>
        <v>30305</v>
      </c>
      <c r="B40" s="70"/>
      <c r="C40" s="71" t="str">
        <f ca="1" t="shared" si="0"/>
        <v>生活补助</v>
      </c>
      <c r="D40" s="72">
        <f ca="1" t="shared" si="1"/>
        <v>1.2</v>
      </c>
      <c r="E40" s="72">
        <f ca="1" t="shared" si="2"/>
        <v>1.2</v>
      </c>
      <c r="F40" s="73" t="str">
        <f ca="1" t="shared" si="3"/>
        <v/>
      </c>
      <c r="G40" s="74" t="s">
        <v>171</v>
      </c>
      <c r="H40" s="76" t="s">
        <v>172</v>
      </c>
      <c r="I40" s="31">
        <f>('[1]Z08_1 一般公共预算财政拨款基本支出决算明细表(财决08-'!AF9)*1</f>
        <v>12.9</v>
      </c>
      <c r="J40" s="8"/>
      <c r="K40" s="53"/>
      <c r="L40" s="8">
        <f ca="1" t="shared" si="4"/>
        <v>40</v>
      </c>
      <c r="M40" s="53"/>
      <c r="N40" s="84"/>
    </row>
    <row r="41" s="4" customFormat="1" ht="18" customHeight="1" spans="1:14">
      <c r="A41" s="69" t="str">
        <f ca="1" t="array" ref="A41">INDEX(G:G,SMALL(IF($I$14:$I$107&gt;0,ROW($14:$107),4^8),ROW(G28)))&amp;""</f>
        <v>30311</v>
      </c>
      <c r="B41" s="70"/>
      <c r="C41" s="71" t="str">
        <f ca="1" t="shared" si="0"/>
        <v>住房公积金</v>
      </c>
      <c r="D41" s="72">
        <f ca="1" t="shared" si="1"/>
        <v>22.91</v>
      </c>
      <c r="E41" s="72">
        <f ca="1" t="shared" si="2"/>
        <v>22.91</v>
      </c>
      <c r="F41" s="73" t="str">
        <f ca="1" t="shared" si="3"/>
        <v/>
      </c>
      <c r="G41" s="74" t="s">
        <v>173</v>
      </c>
      <c r="H41" s="76" t="s">
        <v>174</v>
      </c>
      <c r="I41" s="31">
        <f>('[1]Z08_1 一般公共预算财政拨款基本支出决算明细表(财决08-'!AG9)*1</f>
        <v>0</v>
      </c>
      <c r="J41" s="8"/>
      <c r="K41" s="53"/>
      <c r="L41" s="8">
        <f ca="1" t="shared" si="4"/>
        <v>41</v>
      </c>
      <c r="M41" s="53"/>
      <c r="N41" s="86"/>
    </row>
    <row r="42" s="4" customFormat="1" ht="18" customHeight="1" spans="1:14">
      <c r="A42" s="69" t="str">
        <f ca="1" t="array" ref="A42">INDEX(G:G,SMALL(IF($I$14:$I$107&gt;0,ROW($14:$107),4^8),ROW(G29)))&amp;""</f>
        <v>30399</v>
      </c>
      <c r="B42" s="70"/>
      <c r="C42" s="71" t="str">
        <f ca="1" t="shared" si="0"/>
        <v>其他对个人和家庭的补助支出</v>
      </c>
      <c r="D42" s="72">
        <f ca="1" t="shared" si="1"/>
        <v>1.62</v>
      </c>
      <c r="E42" s="72">
        <f ca="1" t="shared" si="2"/>
        <v>1.62</v>
      </c>
      <c r="F42" s="73" t="str">
        <f ca="1" t="shared" si="3"/>
        <v/>
      </c>
      <c r="G42" s="74" t="s">
        <v>175</v>
      </c>
      <c r="H42" s="76" t="s">
        <v>176</v>
      </c>
      <c r="I42" s="31">
        <f>('[1]Z08_1 一般公共预算财政拨款基本支出决算明细表(财决08-'!AH9)*1</f>
        <v>0</v>
      </c>
      <c r="J42" s="8"/>
      <c r="K42" s="53"/>
      <c r="L42" s="8">
        <f ca="1" t="shared" si="4"/>
        <v>42</v>
      </c>
      <c r="M42" s="53"/>
      <c r="N42" s="84"/>
    </row>
    <row r="43" s="4" customFormat="1" ht="18" customHeight="1" spans="1:14">
      <c r="A43" s="69" t="str">
        <f ca="1" t="array" ref="A43">INDEX(G:G,SMALL(IF($I$14:$I$107&gt;0,ROW($14:$107),4^8),ROW(G30)))&amp;""</f>
        <v>310</v>
      </c>
      <c r="B43" s="70"/>
      <c r="C43" s="71" t="str">
        <f ca="1" t="shared" si="0"/>
        <v>其他资本性支出</v>
      </c>
      <c r="D43" s="72">
        <f ca="1" t="shared" si="1"/>
        <v>2.52</v>
      </c>
      <c r="E43" s="72" t="str">
        <f ca="1" t="shared" si="2"/>
        <v/>
      </c>
      <c r="F43" s="73">
        <f ca="1" t="shared" si="3"/>
        <v>2.52</v>
      </c>
      <c r="G43" s="74" t="s">
        <v>177</v>
      </c>
      <c r="H43" s="76" t="s">
        <v>178</v>
      </c>
      <c r="I43" s="31">
        <f>('[1]Z08_1 一般公共预算财政拨款基本支出决算明细表(财决08-'!AI9)*1</f>
        <v>0</v>
      </c>
      <c r="J43" s="8"/>
      <c r="K43" s="53"/>
      <c r="L43" s="8">
        <f ca="1" t="shared" si="4"/>
        <v>43</v>
      </c>
      <c r="M43" s="53"/>
      <c r="N43" s="84"/>
    </row>
    <row r="44" s="4" customFormat="1" ht="18" customHeight="1" spans="1:14">
      <c r="A44" s="69" t="str">
        <f ca="1" t="array" ref="A44">INDEX(G:G,SMALL(IF($I$14:$I$107&gt;0,ROW($14:$107),4^8),ROW(G31)))&amp;""</f>
        <v>31002</v>
      </c>
      <c r="B44" s="70"/>
      <c r="C44" s="71" t="str">
        <f ca="1" t="shared" si="0"/>
        <v>办公设备购置</v>
      </c>
      <c r="D44" s="72">
        <f ca="1" t="shared" si="1"/>
        <v>2.52</v>
      </c>
      <c r="E44" s="72" t="str">
        <f ca="1" t="shared" si="2"/>
        <v/>
      </c>
      <c r="F44" s="73">
        <f ca="1" t="shared" si="3"/>
        <v>2.52</v>
      </c>
      <c r="G44" s="74" t="s">
        <v>179</v>
      </c>
      <c r="H44" s="76" t="s">
        <v>180</v>
      </c>
      <c r="I44" s="31">
        <f>('[1]Z08_1 一般公共预算财政拨款基本支出决算明细表(财决08-'!AJ9)*1</f>
        <v>0</v>
      </c>
      <c r="J44" s="8"/>
      <c r="K44" s="53"/>
      <c r="L44" s="8">
        <f ca="1" t="shared" si="4"/>
        <v>44</v>
      </c>
      <c r="M44" s="53"/>
      <c r="N44" s="84"/>
    </row>
    <row r="45" s="4" customFormat="1" ht="18" customHeight="1" spans="1:14">
      <c r="A45" s="69" t="str">
        <f ca="1" t="array" ref="A45">INDEX(G:G,SMALL(IF($I$14:$I$107&gt;0,ROW($14:$107),4^8),ROW(G32)))&amp;""</f>
        <v/>
      </c>
      <c r="B45" s="70"/>
      <c r="C45" s="71" t="str">
        <f ca="1" t="shared" si="0"/>
        <v/>
      </c>
      <c r="D45" s="72" t="str">
        <f ca="1" t="shared" si="1"/>
        <v/>
      </c>
      <c r="E45" s="72" t="str">
        <f ca="1" t="shared" si="2"/>
        <v/>
      </c>
      <c r="F45" s="73" t="str">
        <f ca="1" t="shared" si="3"/>
        <v/>
      </c>
      <c r="G45" s="74" t="s">
        <v>181</v>
      </c>
      <c r="H45" s="76" t="s">
        <v>182</v>
      </c>
      <c r="I45" s="31">
        <f>('[1]Z08_1 一般公共预算财政拨款基本支出决算明细表(财决08-'!AK9)*1</f>
        <v>0</v>
      </c>
      <c r="J45" s="8"/>
      <c r="K45" s="53"/>
      <c r="L45" s="8" t="str">
        <f ca="1" t="shared" si="4"/>
        <v/>
      </c>
      <c r="M45" s="53"/>
      <c r="N45" s="84"/>
    </row>
    <row r="46" s="4" customFormat="1" ht="18" customHeight="1" spans="1:14">
      <c r="A46" s="69" t="str">
        <f ca="1" t="array" ref="A46">INDEX(G:G,SMALL(IF($I$14:$I$107&gt;0,ROW($14:$107),4^8),ROW(G33)))&amp;""</f>
        <v/>
      </c>
      <c r="B46" s="70"/>
      <c r="C46" s="71" t="str">
        <f ca="1" t="shared" si="0"/>
        <v/>
      </c>
      <c r="D46" s="72" t="str">
        <f ca="1" t="shared" si="1"/>
        <v/>
      </c>
      <c r="E46" s="72" t="str">
        <f ca="1" t="shared" si="2"/>
        <v/>
      </c>
      <c r="F46" s="73" t="str">
        <f ca="1" t="shared" si="3"/>
        <v/>
      </c>
      <c r="G46" s="74" t="s">
        <v>183</v>
      </c>
      <c r="H46" s="76" t="s">
        <v>184</v>
      </c>
      <c r="I46" s="31">
        <f>('[1]Z08_1 一般公共预算财政拨款基本支出决算明细表(财决08-'!AL9)*1</f>
        <v>2.77</v>
      </c>
      <c r="J46" s="8"/>
      <c r="K46" s="53"/>
      <c r="L46" s="8" t="str">
        <f ca="1" t="shared" si="4"/>
        <v/>
      </c>
      <c r="M46" s="53"/>
      <c r="N46" s="84"/>
    </row>
    <row r="47" s="4" customFormat="1" ht="18" customHeight="1" spans="1:14">
      <c r="A47" s="69" t="str">
        <f ca="1" t="array" ref="A47">INDEX(G:G,SMALL(IF($I$14:$I$107&gt;0,ROW($14:$107),4^8),ROW(G34)))&amp;""</f>
        <v/>
      </c>
      <c r="B47" s="70"/>
      <c r="C47" s="71" t="str">
        <f ca="1" t="shared" si="0"/>
        <v/>
      </c>
      <c r="D47" s="72" t="str">
        <f ca="1" t="shared" si="1"/>
        <v/>
      </c>
      <c r="E47" s="72" t="str">
        <f ca="1" t="shared" si="2"/>
        <v/>
      </c>
      <c r="F47" s="73" t="str">
        <f ca="1" t="shared" si="3"/>
        <v/>
      </c>
      <c r="G47" s="74" t="s">
        <v>185</v>
      </c>
      <c r="H47" s="76" t="s">
        <v>186</v>
      </c>
      <c r="I47" s="31">
        <f>('[1]Z08_1 一般公共预算财政拨款基本支出决算明细表(财决08-'!AM9)*1</f>
        <v>6</v>
      </c>
      <c r="J47" s="8"/>
      <c r="K47" s="53"/>
      <c r="L47" s="8" t="str">
        <f ca="1" t="shared" si="4"/>
        <v/>
      </c>
      <c r="M47" s="53"/>
      <c r="N47" s="84"/>
    </row>
    <row r="48" s="4" customFormat="1" ht="18" customHeight="1" spans="1:14">
      <c r="A48" s="69" t="str">
        <f ca="1" t="array" ref="A48">INDEX(G:G,SMALL(IF($I$14:$I$107&gt;0,ROW($14:$107),4^8),ROW(G35)))&amp;""</f>
        <v/>
      </c>
      <c r="B48" s="70"/>
      <c r="C48" s="71" t="str">
        <f ca="1" t="shared" si="0"/>
        <v/>
      </c>
      <c r="D48" s="72" t="str">
        <f ca="1" t="shared" si="1"/>
        <v/>
      </c>
      <c r="E48" s="72" t="str">
        <f ca="1" t="shared" si="2"/>
        <v/>
      </c>
      <c r="F48" s="73" t="str">
        <f ca="1" t="shared" si="3"/>
        <v/>
      </c>
      <c r="G48" s="74" t="s">
        <v>187</v>
      </c>
      <c r="H48" s="76" t="s">
        <v>188</v>
      </c>
      <c r="I48" s="31">
        <f>('[1]Z08_1 一般公共预算财政拨款基本支出决算明细表(财决08-'!AN9)*1</f>
        <v>4.08</v>
      </c>
      <c r="J48" s="8"/>
      <c r="K48" s="53"/>
      <c r="L48" s="8" t="str">
        <f ca="1" t="shared" si="4"/>
        <v/>
      </c>
      <c r="M48" s="53"/>
      <c r="N48" s="84"/>
    </row>
    <row r="49" s="4" customFormat="1" ht="18" customHeight="1" spans="1:14">
      <c r="A49" s="69" t="str">
        <f ca="1" t="array" ref="A49">INDEX(G:G,SMALL(IF($I$14:$I$107&gt;0,ROW($14:$107),4^8),ROW(G36)))&amp;""</f>
        <v/>
      </c>
      <c r="B49" s="70"/>
      <c r="C49" s="71" t="str">
        <f ca="1" t="shared" si="0"/>
        <v/>
      </c>
      <c r="D49" s="72" t="str">
        <f ca="1" t="shared" si="1"/>
        <v/>
      </c>
      <c r="E49" s="72" t="str">
        <f ca="1" t="shared" si="2"/>
        <v/>
      </c>
      <c r="F49" s="73" t="str">
        <f ca="1" t="shared" si="3"/>
        <v/>
      </c>
      <c r="G49" s="74" t="s">
        <v>189</v>
      </c>
      <c r="H49" s="76" t="s">
        <v>190</v>
      </c>
      <c r="I49" s="31">
        <f>('[1]Z08_1 一般公共预算财政拨款基本支出决算明细表(财决08-'!AO9)*1</f>
        <v>18.72</v>
      </c>
      <c r="J49" s="8"/>
      <c r="K49" s="53"/>
      <c r="L49" s="8" t="str">
        <f ca="1" t="shared" si="4"/>
        <v/>
      </c>
      <c r="M49" s="53"/>
      <c r="N49" s="84"/>
    </row>
    <row r="50" s="4" customFormat="1" ht="18" customHeight="1" spans="1:14">
      <c r="A50" s="69" t="str">
        <f ca="1" t="array" ref="A50">INDEX(G:G,SMALL(IF($I$14:$I$107&gt;0,ROW($14:$107),4^8),ROW(G37)))&amp;""</f>
        <v/>
      </c>
      <c r="B50" s="70"/>
      <c r="C50" s="71" t="str">
        <f ca="1" t="shared" si="0"/>
        <v/>
      </c>
      <c r="D50" s="72" t="str">
        <f ca="1" t="shared" si="1"/>
        <v/>
      </c>
      <c r="E50" s="72" t="str">
        <f ca="1" t="shared" si="2"/>
        <v/>
      </c>
      <c r="F50" s="73" t="str">
        <f ca="1" t="shared" si="3"/>
        <v/>
      </c>
      <c r="G50" s="74" t="s">
        <v>191</v>
      </c>
      <c r="H50" s="76" t="s">
        <v>192</v>
      </c>
      <c r="I50" s="31">
        <f>('[1]Z08_1 一般公共预算财政拨款基本支出决算明细表(财决08-'!AP9)*1</f>
        <v>0</v>
      </c>
      <c r="J50" s="8"/>
      <c r="K50" s="53"/>
      <c r="L50" s="8" t="str">
        <f ca="1" t="shared" si="4"/>
        <v/>
      </c>
      <c r="M50" s="53"/>
      <c r="N50" s="84"/>
    </row>
    <row r="51" s="4" customFormat="1" ht="18" customHeight="1" spans="1:14">
      <c r="A51" s="69" t="str">
        <f ca="1" t="array" ref="A51">INDEX(G:G,SMALL(IF($I$14:$I$107&gt;0,ROW($14:$107),4^8),ROW(G38)))&amp;""</f>
        <v/>
      </c>
      <c r="B51" s="70"/>
      <c r="C51" s="71" t="str">
        <f ca="1" t="shared" si="0"/>
        <v/>
      </c>
      <c r="D51" s="72" t="str">
        <f ca="1" t="shared" si="1"/>
        <v/>
      </c>
      <c r="E51" s="72" t="str">
        <f ca="1" t="shared" si="2"/>
        <v/>
      </c>
      <c r="F51" s="73" t="str">
        <f ca="1" t="shared" si="3"/>
        <v/>
      </c>
      <c r="G51" s="74" t="s">
        <v>193</v>
      </c>
      <c r="H51" s="76" t="s">
        <v>194</v>
      </c>
      <c r="I51" s="31">
        <f>('[1]Z08_1 一般公共预算财政拨款基本支出决算明细表(财决08-'!AQ9)*1</f>
        <v>29.53</v>
      </c>
      <c r="J51" s="8"/>
      <c r="K51" s="53"/>
      <c r="L51" s="8" t="str">
        <f ca="1" t="shared" si="4"/>
        <v/>
      </c>
      <c r="M51" s="53"/>
      <c r="N51" s="84"/>
    </row>
    <row r="52" s="51" customFormat="1" ht="18" customHeight="1" spans="1:15">
      <c r="A52" s="69" t="str">
        <f ca="1" t="array" ref="A52">INDEX(G:G,SMALL(IF($I$14:$I$107&gt;0,ROW($14:$107),4^8),ROW(G39)))&amp;""</f>
        <v/>
      </c>
      <c r="B52" s="70"/>
      <c r="C52" s="71" t="str">
        <f ca="1" t="shared" si="0"/>
        <v/>
      </c>
      <c r="D52" s="72" t="str">
        <f ca="1" t="shared" si="1"/>
        <v/>
      </c>
      <c r="E52" s="72" t="str">
        <f ca="1" t="shared" si="2"/>
        <v/>
      </c>
      <c r="F52" s="73" t="str">
        <f ca="1" t="shared" si="3"/>
        <v/>
      </c>
      <c r="G52" s="74" t="s">
        <v>195</v>
      </c>
      <c r="H52" s="75" t="s">
        <v>196</v>
      </c>
      <c r="I52" s="31">
        <f>('[1]Z08_1 一般公共预算财政拨款基本支出决算明细表(财决08-'!AR9)*1</f>
        <v>34.38</v>
      </c>
      <c r="J52" s="8"/>
      <c r="K52" s="53"/>
      <c r="L52" s="8" t="str">
        <f ca="1" t="shared" si="4"/>
        <v/>
      </c>
      <c r="M52" s="53"/>
      <c r="N52" s="84"/>
      <c r="O52" s="4"/>
    </row>
    <row r="53" s="4" customFormat="1" ht="18" customHeight="1" spans="1:14">
      <c r="A53" s="69" t="str">
        <f ca="1" t="array" ref="A53">INDEX(G:G,SMALL(IF($I$14:$I$107&gt;0,ROW($14:$107),4^8),ROW(G40)))&amp;""</f>
        <v/>
      </c>
      <c r="B53" s="70"/>
      <c r="C53" s="71" t="str">
        <f ca="1" t="shared" si="0"/>
        <v/>
      </c>
      <c r="D53" s="72" t="str">
        <f ca="1" t="shared" si="1"/>
        <v/>
      </c>
      <c r="E53" s="72" t="str">
        <f ca="1" t="shared" si="2"/>
        <v/>
      </c>
      <c r="F53" s="73" t="str">
        <f ca="1" t="shared" si="3"/>
        <v/>
      </c>
      <c r="G53" s="74" t="s">
        <v>197</v>
      </c>
      <c r="H53" s="76" t="s">
        <v>198</v>
      </c>
      <c r="I53" s="31">
        <f>('[1]Z08_1 一般公共预算财政拨款基本支出决算明细表(财决08-'!AS9)*1</f>
        <v>0</v>
      </c>
      <c r="J53" s="8"/>
      <c r="K53" s="53"/>
      <c r="L53" s="8" t="str">
        <f ca="1" t="shared" si="4"/>
        <v/>
      </c>
      <c r="M53" s="53"/>
      <c r="N53" s="84"/>
    </row>
    <row r="54" s="4" customFormat="1" ht="18" customHeight="1" spans="1:14">
      <c r="A54" s="69" t="str">
        <f ca="1" t="array" ref="A54">INDEX(G:G,SMALL(IF($I$14:$I$107&gt;0,ROW($14:$107),4^8),ROW(G41)))&amp;""</f>
        <v/>
      </c>
      <c r="B54" s="70"/>
      <c r="C54" s="71" t="str">
        <f ca="1" t="shared" si="0"/>
        <v/>
      </c>
      <c r="D54" s="72" t="str">
        <f ca="1" t="shared" si="1"/>
        <v/>
      </c>
      <c r="E54" s="72" t="str">
        <f ca="1" t="shared" si="2"/>
        <v/>
      </c>
      <c r="F54" s="73" t="str">
        <f ca="1" t="shared" si="3"/>
        <v/>
      </c>
      <c r="G54" s="74" t="s">
        <v>199</v>
      </c>
      <c r="H54" s="76" t="s">
        <v>200</v>
      </c>
      <c r="I54" s="31">
        <f>('[1]Z08_1 一般公共预算财政拨款基本支出决算明细表(财决08-'!AT9)*1</f>
        <v>8.65</v>
      </c>
      <c r="J54" s="8"/>
      <c r="K54" s="53"/>
      <c r="L54" s="8" t="str">
        <f ca="1" t="shared" si="4"/>
        <v/>
      </c>
      <c r="M54" s="53"/>
      <c r="N54" s="84"/>
    </row>
    <row r="55" s="4" customFormat="1" ht="18" customHeight="1" spans="1:14">
      <c r="A55" s="69" t="str">
        <f ca="1" t="array" ref="A55">INDEX(G:G,SMALL(IF($I$14:$I$107&gt;0,ROW($14:$107),4^8),ROW(G42)))&amp;""</f>
        <v/>
      </c>
      <c r="B55" s="70"/>
      <c r="C55" s="71" t="str">
        <f ca="1" t="shared" si="0"/>
        <v/>
      </c>
      <c r="D55" s="72" t="str">
        <f ca="1" t="shared" si="1"/>
        <v/>
      </c>
      <c r="E55" s="72" t="str">
        <f ca="1" t="shared" si="2"/>
        <v/>
      </c>
      <c r="F55" s="73" t="str">
        <f ca="1" t="shared" si="3"/>
        <v/>
      </c>
      <c r="G55" s="74" t="s">
        <v>201</v>
      </c>
      <c r="H55" s="76" t="s">
        <v>202</v>
      </c>
      <c r="I55" s="31">
        <f>('[1]Z08_1 一般公共预算财政拨款基本支出决算明细表(财决08-'!AU9)*1</f>
        <v>0</v>
      </c>
      <c r="J55" s="8"/>
      <c r="K55" s="53"/>
      <c r="L55" s="8" t="str">
        <f ca="1" t="shared" si="4"/>
        <v/>
      </c>
      <c r="M55" s="53"/>
      <c r="N55" s="84"/>
    </row>
    <row r="56" s="4" customFormat="1" ht="18" customHeight="1" spans="1:14">
      <c r="A56" s="69" t="str">
        <f ca="1" t="array" ref="A56">INDEX(G:G,SMALL(IF($I$14:$I$107&gt;0,ROW($14:$107),4^8),ROW(G43)))&amp;""</f>
        <v/>
      </c>
      <c r="B56" s="70"/>
      <c r="C56" s="71" t="str">
        <f ca="1" t="shared" si="0"/>
        <v/>
      </c>
      <c r="D56" s="72" t="str">
        <f ca="1" t="shared" si="1"/>
        <v/>
      </c>
      <c r="E56" s="72" t="str">
        <f ca="1" t="shared" si="2"/>
        <v/>
      </c>
      <c r="F56" s="73" t="str">
        <f ca="1" t="shared" si="3"/>
        <v/>
      </c>
      <c r="G56" s="74" t="s">
        <v>203</v>
      </c>
      <c r="H56" s="76" t="s">
        <v>204</v>
      </c>
      <c r="I56" s="31">
        <f>('[1]Z08_1 一般公共预算财政拨款基本支出决算明细表(财决08-'!AV9)*1</f>
        <v>0</v>
      </c>
      <c r="J56" s="8"/>
      <c r="K56" s="53"/>
      <c r="L56" s="8" t="str">
        <f ca="1" t="shared" si="4"/>
        <v/>
      </c>
      <c r="M56" s="53"/>
      <c r="N56" s="84"/>
    </row>
    <row r="57" s="4" customFormat="1" ht="18" customHeight="1" spans="1:14">
      <c r="A57" s="69" t="str">
        <f ca="1" t="array" ref="A57">INDEX(G:G,SMALL(IF($I$14:$I$107&gt;0,ROW($14:$107),4^8),ROW(G44)))&amp;""</f>
        <v/>
      </c>
      <c r="B57" s="70"/>
      <c r="C57" s="71" t="str">
        <f ca="1" t="shared" si="0"/>
        <v/>
      </c>
      <c r="D57" s="72" t="str">
        <f ca="1" t="shared" si="1"/>
        <v/>
      </c>
      <c r="E57" s="72" t="str">
        <f ca="1" t="shared" si="2"/>
        <v/>
      </c>
      <c r="F57" s="73" t="str">
        <f ca="1" t="shared" si="3"/>
        <v/>
      </c>
      <c r="G57" s="74" t="s">
        <v>205</v>
      </c>
      <c r="H57" s="76" t="s">
        <v>206</v>
      </c>
      <c r="I57" s="31">
        <f>('[1]Z08_1 一般公共预算财政拨款基本支出决算明细表(财决08-'!AW9)*1</f>
        <v>1.2</v>
      </c>
      <c r="J57" s="8"/>
      <c r="K57" s="53"/>
      <c r="L57" s="8" t="str">
        <f ca="1" t="shared" si="4"/>
        <v/>
      </c>
      <c r="M57" s="53"/>
      <c r="N57" s="84"/>
    </row>
    <row r="58" s="4" customFormat="1" ht="18" customHeight="1" spans="1:14">
      <c r="A58" s="69" t="str">
        <f ca="1" t="array" ref="A58">INDEX(G:G,SMALL(IF($I$14:$I$107&gt;0,ROW($14:$107),4^8),ROW(G45)))&amp;""</f>
        <v/>
      </c>
      <c r="B58" s="70"/>
      <c r="C58" s="71" t="str">
        <f ca="1" t="shared" si="0"/>
        <v/>
      </c>
      <c r="D58" s="72" t="str">
        <f ca="1" t="shared" si="1"/>
        <v/>
      </c>
      <c r="E58" s="72" t="str">
        <f ca="1" t="shared" si="2"/>
        <v/>
      </c>
      <c r="F58" s="73" t="str">
        <f ca="1" t="shared" si="3"/>
        <v/>
      </c>
      <c r="G58" s="74" t="s">
        <v>207</v>
      </c>
      <c r="H58" s="76" t="s">
        <v>208</v>
      </c>
      <c r="I58" s="31">
        <f>('[1]Z08_1 一般公共预算财政拨款基本支出决算明细表(财决08-'!AX9)*1</f>
        <v>0</v>
      </c>
      <c r="J58" s="8"/>
      <c r="K58" s="53"/>
      <c r="L58" s="8" t="str">
        <f ca="1" t="shared" si="4"/>
        <v/>
      </c>
      <c r="M58" s="53"/>
      <c r="N58" s="84"/>
    </row>
    <row r="59" s="4" customFormat="1" ht="18" customHeight="1" spans="1:14">
      <c r="A59" s="69" t="str">
        <f ca="1" t="array" ref="A59">INDEX(G:G,SMALL(IF($I$14:$I$107&gt;0,ROW($14:$107),4^8),ROW(G46)))&amp;""</f>
        <v/>
      </c>
      <c r="B59" s="70"/>
      <c r="C59" s="71" t="str">
        <f ca="1" t="shared" si="0"/>
        <v/>
      </c>
      <c r="D59" s="72" t="str">
        <f ca="1" t="shared" si="1"/>
        <v/>
      </c>
      <c r="E59" s="72" t="str">
        <f ca="1" t="shared" si="2"/>
        <v/>
      </c>
      <c r="F59" s="73" t="str">
        <f ca="1" t="shared" si="3"/>
        <v/>
      </c>
      <c r="G59" s="74" t="s">
        <v>209</v>
      </c>
      <c r="H59" s="76" t="s">
        <v>210</v>
      </c>
      <c r="I59" s="31">
        <f>('[1]Z08_1 一般公共预算财政拨款基本支出决算明细表(财决08-'!AY9)*1</f>
        <v>0</v>
      </c>
      <c r="J59" s="8"/>
      <c r="K59" s="53"/>
      <c r="L59" s="8" t="str">
        <f ca="1" t="shared" si="4"/>
        <v/>
      </c>
      <c r="M59" s="53"/>
      <c r="N59" s="84"/>
    </row>
    <row r="60" s="4" customFormat="1" ht="18" customHeight="1" spans="1:14">
      <c r="A60" s="69" t="str">
        <f ca="1" t="array" ref="A60">INDEX(G:G,SMALL(IF($I$14:$I$107&gt;0,ROW($14:$107),4^8),ROW(G47)))&amp;""</f>
        <v/>
      </c>
      <c r="B60" s="70"/>
      <c r="C60" s="71" t="str">
        <f ca="1" t="shared" si="0"/>
        <v/>
      </c>
      <c r="D60" s="72" t="str">
        <f ca="1" t="shared" si="1"/>
        <v/>
      </c>
      <c r="E60" s="72" t="str">
        <f ca="1" t="shared" si="2"/>
        <v/>
      </c>
      <c r="F60" s="73" t="str">
        <f ca="1" t="shared" si="3"/>
        <v/>
      </c>
      <c r="G60" s="74" t="s">
        <v>211</v>
      </c>
      <c r="H60" s="76" t="s">
        <v>212</v>
      </c>
      <c r="I60" s="31">
        <f>('[1]Z08_1 一般公共预算财政拨款基本支出决算明细表(财决08-'!AZ9)*1</f>
        <v>0</v>
      </c>
      <c r="J60" s="8"/>
      <c r="K60" s="53"/>
      <c r="L60" s="8" t="str">
        <f ca="1" t="shared" si="4"/>
        <v/>
      </c>
      <c r="M60" s="53"/>
      <c r="N60" s="84"/>
    </row>
    <row r="61" s="4" customFormat="1" ht="18" customHeight="1" spans="1:14">
      <c r="A61" s="69" t="str">
        <f ca="1" t="array" ref="A61">INDEX(G:G,SMALL(IF($I$14:$I$107&gt;0,ROW($14:$107),4^8),ROW(G48)))&amp;""</f>
        <v/>
      </c>
      <c r="B61" s="70"/>
      <c r="C61" s="71" t="str">
        <f ca="1" t="shared" si="0"/>
        <v/>
      </c>
      <c r="D61" s="72" t="str">
        <f ca="1" t="shared" si="1"/>
        <v/>
      </c>
      <c r="E61" s="72" t="str">
        <f ca="1" t="shared" si="2"/>
        <v/>
      </c>
      <c r="F61" s="73" t="str">
        <f ca="1" t="shared" si="3"/>
        <v/>
      </c>
      <c r="G61" s="74" t="s">
        <v>213</v>
      </c>
      <c r="H61" s="76" t="s">
        <v>214</v>
      </c>
      <c r="I61" s="31">
        <f>('[1]Z08_1 一般公共预算财政拨款基本支出决算明细表(财决08-'!BA9)*1</f>
        <v>0</v>
      </c>
      <c r="J61" s="8"/>
      <c r="K61" s="53"/>
      <c r="L61" s="8" t="str">
        <f ca="1" t="shared" si="4"/>
        <v/>
      </c>
      <c r="M61" s="53"/>
      <c r="N61" s="84"/>
    </row>
    <row r="62" s="4" customFormat="1" ht="18" customHeight="1" spans="1:14">
      <c r="A62" s="69" t="str">
        <f ca="1" t="array" ref="A62">INDEX(G:G,SMALL(IF($I$14:$I$107&gt;0,ROW($14:$107),4^8),ROW(G49)))&amp;""</f>
        <v/>
      </c>
      <c r="B62" s="70"/>
      <c r="C62" s="71" t="str">
        <f ca="1" t="shared" si="0"/>
        <v/>
      </c>
      <c r="D62" s="72" t="str">
        <f ca="1" t="shared" si="1"/>
        <v/>
      </c>
      <c r="E62" s="72" t="str">
        <f ca="1" t="shared" si="2"/>
        <v/>
      </c>
      <c r="F62" s="73" t="str">
        <f ca="1" t="shared" si="3"/>
        <v/>
      </c>
      <c r="G62" s="74" t="s">
        <v>215</v>
      </c>
      <c r="H62" s="76" t="s">
        <v>216</v>
      </c>
      <c r="I62" s="31">
        <f>('[1]Z08_1 一般公共预算财政拨款基本支出决算明细表(财决08-'!BB9)*1</f>
        <v>0</v>
      </c>
      <c r="J62" s="8"/>
      <c r="K62" s="53"/>
      <c r="L62" s="8" t="str">
        <f ca="1" t="shared" si="4"/>
        <v/>
      </c>
      <c r="M62" s="53"/>
      <c r="N62" s="84"/>
    </row>
    <row r="63" s="4" customFormat="1" ht="18" customHeight="1" spans="1:14">
      <c r="A63" s="69" t="str">
        <f ca="1" t="array" ref="A63">INDEX(G:G,SMALL(IF($I$14:$I$107&gt;0,ROW($14:$107),4^8),ROW(G50)))&amp;""</f>
        <v/>
      </c>
      <c r="B63" s="70"/>
      <c r="C63" s="71" t="str">
        <f ca="1" t="shared" si="0"/>
        <v/>
      </c>
      <c r="D63" s="72" t="str">
        <f ca="1" t="shared" si="1"/>
        <v/>
      </c>
      <c r="E63" s="72" t="str">
        <f ca="1" t="shared" si="2"/>
        <v/>
      </c>
      <c r="F63" s="73" t="str">
        <f ca="1" t="shared" si="3"/>
        <v/>
      </c>
      <c r="G63" s="74" t="s">
        <v>217</v>
      </c>
      <c r="H63" s="76" t="s">
        <v>218</v>
      </c>
      <c r="I63" s="31">
        <f>('[1]Z08_1 一般公共预算财政拨款基本支出决算明细表(财决08-'!BC9)*1</f>
        <v>22.91</v>
      </c>
      <c r="J63" s="8"/>
      <c r="K63" s="53"/>
      <c r="L63" s="8" t="str">
        <f ca="1" t="shared" si="4"/>
        <v/>
      </c>
      <c r="M63" s="53"/>
      <c r="N63" s="84"/>
    </row>
    <row r="64" s="4" customFormat="1" ht="18" customHeight="1" spans="1:14">
      <c r="A64" s="69" t="str">
        <f ca="1" t="array" ref="A64">INDEX(G:G,SMALL(IF($I$14:$I$107&gt;0,ROW($14:$107),4^8),ROW(G51)))&amp;""</f>
        <v/>
      </c>
      <c r="B64" s="70"/>
      <c r="C64" s="71" t="str">
        <f ca="1" t="shared" si="0"/>
        <v/>
      </c>
      <c r="D64" s="72" t="str">
        <f ca="1" t="shared" si="1"/>
        <v/>
      </c>
      <c r="E64" s="72" t="str">
        <f ca="1" t="shared" si="2"/>
        <v/>
      </c>
      <c r="F64" s="73" t="str">
        <f ca="1" t="shared" si="3"/>
        <v/>
      </c>
      <c r="G64" s="74" t="s">
        <v>219</v>
      </c>
      <c r="H64" s="76" t="s">
        <v>220</v>
      </c>
      <c r="I64" s="31">
        <f>('[1]Z08_1 一般公共预算财政拨款基本支出决算明细表(财决08-'!BD9)*1</f>
        <v>0</v>
      </c>
      <c r="J64" s="8"/>
      <c r="K64" s="53"/>
      <c r="L64" s="8" t="str">
        <f ca="1" t="shared" si="4"/>
        <v/>
      </c>
      <c r="M64" s="53"/>
      <c r="N64" s="84"/>
    </row>
    <row r="65" s="4" customFormat="1" ht="18" customHeight="1" spans="1:14">
      <c r="A65" s="69" t="str">
        <f ca="1" t="array" ref="A65">INDEX(G:G,SMALL(IF($I$14:$I$107&gt;0,ROW($14:$107),4^8),ROW(G52)))&amp;""</f>
        <v/>
      </c>
      <c r="B65" s="70"/>
      <c r="C65" s="71" t="str">
        <f ca="1" t="shared" si="0"/>
        <v/>
      </c>
      <c r="D65" s="72" t="str">
        <f ca="1" t="shared" si="1"/>
        <v/>
      </c>
      <c r="E65" s="72" t="str">
        <f ca="1" t="shared" si="2"/>
        <v/>
      </c>
      <c r="F65" s="73" t="str">
        <f ca="1" t="shared" si="3"/>
        <v/>
      </c>
      <c r="G65" s="74" t="s">
        <v>221</v>
      </c>
      <c r="H65" s="76" t="s">
        <v>222</v>
      </c>
      <c r="I65" s="31">
        <f>('[1]Z08_1 一般公共预算财政拨款基本支出决算明细表(财决08-'!BE9)*1</f>
        <v>0</v>
      </c>
      <c r="J65" s="8"/>
      <c r="K65" s="53"/>
      <c r="L65" s="8" t="str">
        <f ca="1" t="shared" si="4"/>
        <v/>
      </c>
      <c r="M65" s="53"/>
      <c r="N65" s="84"/>
    </row>
    <row r="66" s="4" customFormat="1" ht="18" customHeight="1" spans="1:14">
      <c r="A66" s="69" t="str">
        <f ca="1" t="array" ref="A66">INDEX(G:G,SMALL(IF($I$14:$I$107&gt;0,ROW($14:$107),4^8),ROW(G53)))&amp;""</f>
        <v/>
      </c>
      <c r="B66" s="70"/>
      <c r="C66" s="71" t="str">
        <f ca="1" t="shared" si="0"/>
        <v/>
      </c>
      <c r="D66" s="72" t="str">
        <f ca="1" t="shared" si="1"/>
        <v/>
      </c>
      <c r="E66" s="72" t="str">
        <f ca="1" t="shared" si="2"/>
        <v/>
      </c>
      <c r="F66" s="73" t="str">
        <f ca="1" t="shared" si="3"/>
        <v/>
      </c>
      <c r="G66" s="74" t="s">
        <v>223</v>
      </c>
      <c r="H66" s="76" t="s">
        <v>224</v>
      </c>
      <c r="I66" s="31">
        <f>('[1]Z08_1 一般公共预算财政拨款基本支出决算明细表(财决08-'!BF9)*1</f>
        <v>0</v>
      </c>
      <c r="J66" s="8"/>
      <c r="K66" s="53"/>
      <c r="L66" s="8" t="str">
        <f ca="1" t="shared" si="4"/>
        <v/>
      </c>
      <c r="M66" s="53"/>
      <c r="N66" s="84"/>
    </row>
    <row r="67" s="4" customFormat="1" ht="18" customHeight="1" spans="1:14">
      <c r="A67" s="69" t="str">
        <f ca="1" t="array" ref="A67">INDEX(G:G,SMALL(IF($I$14:$I$107&gt;0,ROW($14:$107),4^8),ROW(G54)))&amp;""</f>
        <v/>
      </c>
      <c r="B67" s="70"/>
      <c r="C67" s="71" t="str">
        <f ca="1" t="shared" si="0"/>
        <v/>
      </c>
      <c r="D67" s="72" t="str">
        <f ca="1" t="shared" si="1"/>
        <v/>
      </c>
      <c r="E67" s="72" t="str">
        <f ca="1" t="shared" si="2"/>
        <v/>
      </c>
      <c r="F67" s="73" t="str">
        <f ca="1" t="shared" si="3"/>
        <v/>
      </c>
      <c r="G67" s="74" t="s">
        <v>225</v>
      </c>
      <c r="H67" s="76" t="s">
        <v>226</v>
      </c>
      <c r="I67" s="31">
        <f>('[1]Z08_1 一般公共预算财政拨款基本支出决算明细表(财决08-'!BG9)*1</f>
        <v>0</v>
      </c>
      <c r="J67" s="8"/>
      <c r="K67" s="53"/>
      <c r="L67" s="8" t="str">
        <f ca="1" t="shared" si="4"/>
        <v/>
      </c>
      <c r="M67" s="53"/>
      <c r="N67" s="84"/>
    </row>
    <row r="68" s="4" customFormat="1" ht="18" customHeight="1" spans="1:14">
      <c r="A68" s="69" t="str">
        <f ca="1" t="array" ref="A68">INDEX(G:G,SMALL(IF($I$14:$I$107&gt;0,ROW($14:$107),4^8),ROW(G55)))&amp;""</f>
        <v/>
      </c>
      <c r="B68" s="70"/>
      <c r="C68" s="71" t="str">
        <f ca="1" t="shared" si="0"/>
        <v/>
      </c>
      <c r="D68" s="72" t="str">
        <f ca="1" t="shared" si="1"/>
        <v/>
      </c>
      <c r="E68" s="72" t="str">
        <f ca="1" t="shared" si="2"/>
        <v/>
      </c>
      <c r="F68" s="73" t="str">
        <f ca="1" t="shared" si="3"/>
        <v/>
      </c>
      <c r="G68" s="74" t="s">
        <v>227</v>
      </c>
      <c r="H68" s="76" t="s">
        <v>228</v>
      </c>
      <c r="I68" s="31">
        <f>('[1]Z08_1 一般公共预算财政拨款基本支出决算明细表(财决08-'!BH9)*1</f>
        <v>1.62</v>
      </c>
      <c r="J68" s="8"/>
      <c r="K68" s="53"/>
      <c r="L68" s="8" t="str">
        <f ca="1" t="shared" si="4"/>
        <v/>
      </c>
      <c r="M68" s="53"/>
      <c r="N68" s="84"/>
    </row>
    <row r="69" s="4" customFormat="1" ht="18" customHeight="1" spans="1:14">
      <c r="A69" s="69" t="str">
        <f ca="1" t="array" ref="A69">INDEX(G:G,SMALL(IF($I$14:$I$107&gt;0,ROW($14:$107),4^8),ROW(G56)))&amp;""</f>
        <v/>
      </c>
      <c r="B69" s="70"/>
      <c r="C69" s="71" t="str">
        <f ca="1" t="shared" si="0"/>
        <v/>
      </c>
      <c r="D69" s="72" t="str">
        <f ca="1" t="shared" si="1"/>
        <v/>
      </c>
      <c r="E69" s="72" t="str">
        <f ca="1" t="shared" si="2"/>
        <v/>
      </c>
      <c r="F69" s="73" t="str">
        <f ca="1" t="shared" si="3"/>
        <v/>
      </c>
      <c r="G69" s="74" t="s">
        <v>229</v>
      </c>
      <c r="H69" s="75" t="s">
        <v>230</v>
      </c>
      <c r="I69" s="31">
        <v>0</v>
      </c>
      <c r="J69" s="8"/>
      <c r="K69" s="53"/>
      <c r="L69" s="8" t="str">
        <f ca="1" t="shared" si="4"/>
        <v/>
      </c>
      <c r="M69" s="53"/>
      <c r="N69" s="84"/>
    </row>
    <row r="70" s="4" customFormat="1" ht="18" customHeight="1" spans="1:14">
      <c r="A70" s="69" t="str">
        <f ca="1" t="array" ref="A70">INDEX(G:G,SMALL(IF($I$14:$I$107&gt;0,ROW($14:$107),4^8),ROW(G57)))&amp;""</f>
        <v/>
      </c>
      <c r="B70" s="70"/>
      <c r="C70" s="71" t="str">
        <f ca="1" t="shared" si="0"/>
        <v/>
      </c>
      <c r="D70" s="72" t="str">
        <f ca="1" t="shared" si="1"/>
        <v/>
      </c>
      <c r="E70" s="72" t="str">
        <f ca="1" t="shared" si="2"/>
        <v/>
      </c>
      <c r="F70" s="73" t="str">
        <f ca="1" t="shared" si="3"/>
        <v/>
      </c>
      <c r="G70" s="74" t="s">
        <v>231</v>
      </c>
      <c r="H70" s="76" t="s">
        <v>232</v>
      </c>
      <c r="I70" s="31">
        <v>0</v>
      </c>
      <c r="J70" s="8"/>
      <c r="K70" s="53"/>
      <c r="L70" s="8" t="str">
        <f ca="1" t="shared" si="4"/>
        <v/>
      </c>
      <c r="M70" s="53"/>
      <c r="N70" s="84"/>
    </row>
    <row r="71" s="4" customFormat="1" ht="18" customHeight="1" spans="1:14">
      <c r="A71" s="69" t="str">
        <f ca="1" t="array" ref="A71">INDEX(G:G,SMALL(IF($I$14:$I$107&gt;0,ROW($14:$107),4^8),ROW(G58)))&amp;""</f>
        <v/>
      </c>
      <c r="B71" s="70"/>
      <c r="C71" s="71" t="str">
        <f ca="1" t="shared" si="0"/>
        <v/>
      </c>
      <c r="D71" s="72" t="str">
        <f ca="1" t="shared" si="1"/>
        <v/>
      </c>
      <c r="E71" s="72" t="str">
        <f ca="1" t="shared" si="2"/>
        <v/>
      </c>
      <c r="F71" s="73" t="str">
        <f ca="1" t="shared" si="3"/>
        <v/>
      </c>
      <c r="G71" s="74" t="s">
        <v>233</v>
      </c>
      <c r="H71" s="76" t="s">
        <v>234</v>
      </c>
      <c r="I71" s="31">
        <v>0</v>
      </c>
      <c r="J71" s="8"/>
      <c r="K71" s="53"/>
      <c r="L71" s="8" t="str">
        <f ca="1" t="shared" si="4"/>
        <v/>
      </c>
      <c r="M71" s="53"/>
      <c r="N71" s="84"/>
    </row>
    <row r="72" s="4" customFormat="1" ht="18" customHeight="1" spans="1:14">
      <c r="A72" s="69" t="str">
        <f ca="1" t="array" ref="A72">INDEX(G:G,SMALL(IF($I$14:$I$107&gt;0,ROW($14:$107),4^8),ROW(G59)))&amp;""</f>
        <v/>
      </c>
      <c r="B72" s="70"/>
      <c r="C72" s="71" t="str">
        <f ca="1" t="shared" si="0"/>
        <v/>
      </c>
      <c r="D72" s="72" t="str">
        <f ca="1" t="shared" si="1"/>
        <v/>
      </c>
      <c r="E72" s="72" t="str">
        <f ca="1" t="shared" si="2"/>
        <v/>
      </c>
      <c r="F72" s="73" t="str">
        <f ca="1" t="shared" si="3"/>
        <v/>
      </c>
      <c r="G72" s="74" t="s">
        <v>235</v>
      </c>
      <c r="H72" s="76" t="s">
        <v>236</v>
      </c>
      <c r="I72" s="31">
        <v>0</v>
      </c>
      <c r="J72" s="8"/>
      <c r="K72" s="53"/>
      <c r="L72" s="8" t="str">
        <f ca="1" t="shared" si="4"/>
        <v/>
      </c>
      <c r="M72" s="53"/>
      <c r="N72" s="84"/>
    </row>
    <row r="73" s="4" customFormat="1" ht="18" customHeight="1" spans="1:14">
      <c r="A73" s="69" t="str">
        <f ca="1" t="array" ref="A73">INDEX(G:G,SMALL(IF($I$14:$I$107&gt;0,ROW($14:$107),4^8),ROW(G60)))&amp;""</f>
        <v/>
      </c>
      <c r="B73" s="70"/>
      <c r="C73" s="71" t="str">
        <f ca="1" t="shared" si="0"/>
        <v/>
      </c>
      <c r="D73" s="72" t="str">
        <f ca="1" t="shared" si="1"/>
        <v/>
      </c>
      <c r="E73" s="72" t="str">
        <f ca="1" t="shared" si="2"/>
        <v/>
      </c>
      <c r="F73" s="73" t="str">
        <f ca="1" t="shared" si="3"/>
        <v/>
      </c>
      <c r="G73" s="74" t="s">
        <v>237</v>
      </c>
      <c r="H73" s="76" t="s">
        <v>238</v>
      </c>
      <c r="I73" s="31">
        <v>0</v>
      </c>
      <c r="J73" s="8"/>
      <c r="K73" s="53"/>
      <c r="L73" s="8" t="str">
        <f ca="1" t="shared" si="4"/>
        <v/>
      </c>
      <c r="M73" s="53"/>
      <c r="N73" s="84"/>
    </row>
    <row r="74" s="4" customFormat="1" ht="18" customHeight="1" spans="1:14">
      <c r="A74" s="69" t="str">
        <f ca="1" t="array" ref="A74">INDEX(G:G,SMALL(IF($I$14:$I$107&gt;0,ROW($14:$107),4^8),ROW(G61)))&amp;""</f>
        <v/>
      </c>
      <c r="B74" s="70"/>
      <c r="C74" s="71" t="str">
        <f ca="1" t="shared" si="0"/>
        <v/>
      </c>
      <c r="D74" s="72" t="str">
        <f ca="1" t="shared" si="1"/>
        <v/>
      </c>
      <c r="E74" s="72" t="str">
        <f ca="1" t="shared" si="2"/>
        <v/>
      </c>
      <c r="F74" s="73" t="str">
        <f ca="1" t="shared" si="3"/>
        <v/>
      </c>
      <c r="G74" s="74" t="s">
        <v>239</v>
      </c>
      <c r="H74" s="76" t="s">
        <v>240</v>
      </c>
      <c r="I74" s="31">
        <v>0</v>
      </c>
      <c r="J74" s="8"/>
      <c r="K74" s="53"/>
      <c r="L74" s="8" t="str">
        <f ca="1" t="shared" si="4"/>
        <v/>
      </c>
      <c r="M74" s="53"/>
      <c r="N74" s="84"/>
    </row>
    <row r="75" s="4" customFormat="1" ht="18" customHeight="1" spans="1:14">
      <c r="A75" s="69" t="str">
        <f ca="1" t="array" ref="A75">INDEX(G:G,SMALL(IF($I$14:$I$107&gt;0,ROW($14:$107),4^8),ROW(G62)))&amp;""</f>
        <v/>
      </c>
      <c r="B75" s="70"/>
      <c r="C75" s="71" t="str">
        <f ca="1" t="shared" si="0"/>
        <v/>
      </c>
      <c r="D75" s="72" t="str">
        <f ca="1" t="shared" si="1"/>
        <v/>
      </c>
      <c r="E75" s="72" t="str">
        <f ca="1" t="shared" si="2"/>
        <v/>
      </c>
      <c r="F75" s="73" t="str">
        <f ca="1" t="shared" si="3"/>
        <v/>
      </c>
      <c r="G75" s="74" t="s">
        <v>241</v>
      </c>
      <c r="H75" s="76" t="s">
        <v>242</v>
      </c>
      <c r="I75" s="31">
        <v>0</v>
      </c>
      <c r="J75" s="8"/>
      <c r="K75" s="53"/>
      <c r="L75" s="8" t="str">
        <f ca="1" t="shared" si="4"/>
        <v/>
      </c>
      <c r="M75" s="53"/>
      <c r="N75" s="84"/>
    </row>
    <row r="76" s="4" customFormat="1" ht="18" customHeight="1" spans="1:14">
      <c r="A76" s="69" t="str">
        <f ca="1" t="array" ref="A76">INDEX(G:G,SMALL(IF($I$14:$I$107&gt;0,ROW($14:$107),4^8),ROW(G63)))&amp;""</f>
        <v/>
      </c>
      <c r="B76" s="70"/>
      <c r="C76" s="71" t="str">
        <f ca="1" t="shared" si="0"/>
        <v/>
      </c>
      <c r="D76" s="72" t="str">
        <f ca="1" t="shared" si="1"/>
        <v/>
      </c>
      <c r="E76" s="72" t="str">
        <f ca="1" t="shared" si="2"/>
        <v/>
      </c>
      <c r="F76" s="73" t="str">
        <f ca="1" t="shared" si="3"/>
        <v/>
      </c>
      <c r="G76" s="74" t="s">
        <v>243</v>
      </c>
      <c r="H76" s="76" t="s">
        <v>244</v>
      </c>
      <c r="I76" s="31">
        <v>0</v>
      </c>
      <c r="J76" s="8"/>
      <c r="K76" s="53"/>
      <c r="L76" s="8" t="str">
        <f ca="1" t="shared" si="4"/>
        <v/>
      </c>
      <c r="M76" s="53"/>
      <c r="N76" s="84"/>
    </row>
    <row r="77" s="4" customFormat="1" ht="18" customHeight="1" spans="1:14">
      <c r="A77" s="69" t="str">
        <f ca="1" t="array" ref="A77">INDEX(G:G,SMALL(IF($I$14:$I$107&gt;0,ROW($14:$107),4^8),ROW(G64)))&amp;""</f>
        <v/>
      </c>
      <c r="B77" s="70"/>
      <c r="C77" s="71" t="str">
        <f ca="1" t="shared" si="0"/>
        <v/>
      </c>
      <c r="D77" s="72" t="str">
        <f ca="1" t="shared" si="1"/>
        <v/>
      </c>
      <c r="E77" s="72" t="str">
        <f ca="1" t="shared" si="2"/>
        <v/>
      </c>
      <c r="F77" s="73" t="str">
        <f ca="1" t="shared" si="3"/>
        <v/>
      </c>
      <c r="G77" s="74" t="s">
        <v>245</v>
      </c>
      <c r="H77" s="76" t="s">
        <v>246</v>
      </c>
      <c r="I77" s="31">
        <v>0</v>
      </c>
      <c r="J77" s="8"/>
      <c r="K77" s="53"/>
      <c r="L77" s="8" t="str">
        <f ca="1" t="shared" si="4"/>
        <v/>
      </c>
      <c r="M77" s="53"/>
      <c r="N77" s="84"/>
    </row>
    <row r="78" s="4" customFormat="1" ht="18" customHeight="1" spans="1:14">
      <c r="A78" s="69" t="str">
        <f ca="1" t="array" ref="A78">INDEX(G:G,SMALL(IF($I$14:$I$107&gt;0,ROW($14:$107),4^8),ROW(G65)))&amp;""</f>
        <v/>
      </c>
      <c r="B78" s="70"/>
      <c r="C78" s="71" t="str">
        <f ca="1" t="shared" si="0"/>
        <v/>
      </c>
      <c r="D78" s="72" t="str">
        <f ca="1" t="shared" si="1"/>
        <v/>
      </c>
      <c r="E78" s="72" t="str">
        <f ca="1" t="shared" si="2"/>
        <v/>
      </c>
      <c r="F78" s="73" t="str">
        <f ca="1" t="shared" si="3"/>
        <v/>
      </c>
      <c r="G78" s="74" t="s">
        <v>247</v>
      </c>
      <c r="H78" s="76" t="s">
        <v>248</v>
      </c>
      <c r="I78" s="31">
        <v>0</v>
      </c>
      <c r="J78" s="8"/>
      <c r="K78" s="53"/>
      <c r="L78" s="8" t="str">
        <f ca="1" t="shared" si="4"/>
        <v/>
      </c>
      <c r="M78" s="53"/>
      <c r="N78" s="84"/>
    </row>
    <row r="79" s="4" customFormat="1" ht="18" customHeight="1" spans="1:14">
      <c r="A79" s="69" t="str">
        <f ca="1" t="array" ref="A79">INDEX(G:G,SMALL(IF($I$14:$I$107&gt;0,ROW($14:$107),4^8),ROW(G66)))&amp;""</f>
        <v/>
      </c>
      <c r="B79" s="70"/>
      <c r="C79" s="71" t="str">
        <f ca="1" t="shared" ref="C79:C107" si="5">IF(ISERROR(VLOOKUP(A79,$G$14:$I$107,2,FALSE)),"",VLOOKUP(A79,$G$14:$I$107,2,FALSE))</f>
        <v/>
      </c>
      <c r="D79" s="72" t="str">
        <f ca="1" t="shared" ref="D79:D107" si="6">IF(ISERROR(VLOOKUP(A79,$G$14:$I$107,3,FALSE)),"",VLOOKUP(A79,$G$14:$I$107,3,FALSE))</f>
        <v/>
      </c>
      <c r="E79" s="72" t="str">
        <f ca="1" t="shared" ref="E79:E107" si="7">IF(OR(MID(A79,1,3)="301",MID(A79,1,3)="303"),D79,"")</f>
        <v/>
      </c>
      <c r="F79" s="73" t="str">
        <f ca="1" t="shared" ref="F79:F107" si="8">IF(AND(MID(A79,1,3)&lt;&gt;"301",MID(A79,1,3)&lt;&gt;"303"),D79,"")</f>
        <v/>
      </c>
      <c r="G79" s="74" t="s">
        <v>249</v>
      </c>
      <c r="H79" s="76" t="s">
        <v>250</v>
      </c>
      <c r="I79" s="31">
        <v>0</v>
      </c>
      <c r="J79" s="8"/>
      <c r="K79" s="53"/>
      <c r="L79" s="8" t="str">
        <f ca="1" t="shared" ref="L79:L107" si="9">IF(C79&lt;&gt;"",ROW(),"")</f>
        <v/>
      </c>
      <c r="M79" s="53"/>
      <c r="N79" s="84"/>
    </row>
    <row r="80" s="4" customFormat="1" ht="18" customHeight="1" spans="1:14">
      <c r="A80" s="69" t="str">
        <f ca="1" t="array" ref="A80">INDEX(G:G,SMALL(IF($I$14:$I$107&gt;0,ROW($14:$107),4^8),ROW(G67)))&amp;""</f>
        <v/>
      </c>
      <c r="B80" s="70"/>
      <c r="C80" s="71" t="str">
        <f ca="1" t="shared" si="5"/>
        <v/>
      </c>
      <c r="D80" s="72" t="str">
        <f ca="1" t="shared" si="6"/>
        <v/>
      </c>
      <c r="E80" s="72" t="str">
        <f ca="1" t="shared" si="7"/>
        <v/>
      </c>
      <c r="F80" s="73" t="str">
        <f ca="1" t="shared" si="8"/>
        <v/>
      </c>
      <c r="G80" s="74" t="s">
        <v>251</v>
      </c>
      <c r="H80" s="75" t="s">
        <v>252</v>
      </c>
      <c r="I80" s="31">
        <f>('[1]Z08_1 一般公共预算财政拨款基本支出决算明细表(财决08-'!BT9)*1</f>
        <v>2.52</v>
      </c>
      <c r="J80" s="8"/>
      <c r="K80" s="53"/>
      <c r="L80" s="8" t="str">
        <f ca="1" t="shared" si="9"/>
        <v/>
      </c>
      <c r="M80" s="53"/>
      <c r="N80" s="84"/>
    </row>
    <row r="81" s="4" customFormat="1" ht="18" customHeight="1" spans="1:14">
      <c r="A81" s="69" t="str">
        <f ca="1" t="array" ref="A81">INDEX(G:G,SMALL(IF($I$14:$I$107&gt;0,ROW($14:$107),4^8),ROW(G68)))&amp;""</f>
        <v/>
      </c>
      <c r="B81" s="70"/>
      <c r="C81" s="71" t="str">
        <f ca="1" t="shared" si="5"/>
        <v/>
      </c>
      <c r="D81" s="72" t="str">
        <f ca="1" t="shared" si="6"/>
        <v/>
      </c>
      <c r="E81" s="72" t="str">
        <f ca="1" t="shared" si="7"/>
        <v/>
      </c>
      <c r="F81" s="73" t="str">
        <f ca="1" t="shared" si="8"/>
        <v/>
      </c>
      <c r="G81" s="74" t="s">
        <v>253</v>
      </c>
      <c r="H81" s="76" t="s">
        <v>232</v>
      </c>
      <c r="I81" s="31">
        <f>('[1]Z08_1 一般公共预算财政拨款基本支出决算明细表(财决08-'!BU9)*1</f>
        <v>0</v>
      </c>
      <c r="J81" s="8"/>
      <c r="K81" s="53"/>
      <c r="L81" s="8" t="str">
        <f ca="1" t="shared" si="9"/>
        <v/>
      </c>
      <c r="M81" s="53"/>
      <c r="N81" s="84"/>
    </row>
    <row r="82" s="4" customFormat="1" ht="18" customHeight="1" spans="1:14">
      <c r="A82" s="69" t="str">
        <f ca="1" t="array" ref="A82">INDEX(G:G,SMALL(IF($I$14:$I$107&gt;0,ROW($14:$107),4^8),ROW(G69)))&amp;""</f>
        <v/>
      </c>
      <c r="B82" s="70"/>
      <c r="C82" s="71" t="str">
        <f ca="1" t="shared" si="5"/>
        <v/>
      </c>
      <c r="D82" s="72" t="str">
        <f ca="1" t="shared" si="6"/>
        <v/>
      </c>
      <c r="E82" s="72" t="str">
        <f ca="1" t="shared" si="7"/>
        <v/>
      </c>
      <c r="F82" s="73" t="str">
        <f ca="1" t="shared" si="8"/>
        <v/>
      </c>
      <c r="G82" s="74" t="s">
        <v>254</v>
      </c>
      <c r="H82" s="76" t="s">
        <v>234</v>
      </c>
      <c r="I82" s="31">
        <f>('[1]Z08_1 一般公共预算财政拨款基本支出决算明细表(财决08-'!BV9)*1</f>
        <v>2.52</v>
      </c>
      <c r="J82" s="8"/>
      <c r="K82" s="53"/>
      <c r="L82" s="8" t="str">
        <f ca="1" t="shared" si="9"/>
        <v/>
      </c>
      <c r="M82" s="53"/>
      <c r="N82" s="84"/>
    </row>
    <row r="83" s="4" customFormat="1" ht="18" customHeight="1" spans="1:14">
      <c r="A83" s="69" t="str">
        <f ca="1" t="array" ref="A83">INDEX(G:G,SMALL(IF($I$14:$I$107&gt;0,ROW($14:$107),4^8),ROW(G70)))&amp;""</f>
        <v/>
      </c>
      <c r="B83" s="70"/>
      <c r="C83" s="71" t="str">
        <f ca="1" t="shared" si="5"/>
        <v/>
      </c>
      <c r="D83" s="72" t="str">
        <f ca="1" t="shared" si="6"/>
        <v/>
      </c>
      <c r="E83" s="72" t="str">
        <f ca="1" t="shared" si="7"/>
        <v/>
      </c>
      <c r="F83" s="73" t="str">
        <f ca="1" t="shared" si="8"/>
        <v/>
      </c>
      <c r="G83" s="74" t="s">
        <v>255</v>
      </c>
      <c r="H83" s="76" t="s">
        <v>236</v>
      </c>
      <c r="I83" s="31">
        <f>('[1]Z08_1 一般公共预算财政拨款基本支出决算明细表(财决08-'!BW9)*1</f>
        <v>0</v>
      </c>
      <c r="J83" s="8"/>
      <c r="K83" s="53"/>
      <c r="L83" s="8" t="str">
        <f ca="1" t="shared" si="9"/>
        <v/>
      </c>
      <c r="M83" s="53"/>
      <c r="N83" s="84"/>
    </row>
    <row r="84" s="4" customFormat="1" ht="18" customHeight="1" spans="1:14">
      <c r="A84" s="69" t="str">
        <f ca="1" t="array" ref="A84">INDEX(G:G,SMALL(IF($I$14:$I$107&gt;0,ROW($14:$107),4^8),ROW(G71)))&amp;""</f>
        <v/>
      </c>
      <c r="B84" s="70"/>
      <c r="C84" s="71" t="str">
        <f ca="1" t="shared" si="5"/>
        <v/>
      </c>
      <c r="D84" s="72" t="str">
        <f ca="1" t="shared" si="6"/>
        <v/>
      </c>
      <c r="E84" s="72" t="str">
        <f ca="1" t="shared" si="7"/>
        <v/>
      </c>
      <c r="F84" s="73" t="str">
        <f ca="1" t="shared" si="8"/>
        <v/>
      </c>
      <c r="G84" s="74" t="s">
        <v>256</v>
      </c>
      <c r="H84" s="76" t="s">
        <v>238</v>
      </c>
      <c r="I84" s="31">
        <f>('[1]Z08_1 一般公共预算财政拨款基本支出决算明细表(财决08-'!BX9)*1</f>
        <v>0</v>
      </c>
      <c r="J84" s="8"/>
      <c r="K84" s="53"/>
      <c r="L84" s="8" t="str">
        <f ca="1" t="shared" si="9"/>
        <v/>
      </c>
      <c r="M84" s="53"/>
      <c r="N84" s="84"/>
    </row>
    <row r="85" s="4" customFormat="1" ht="18" customHeight="1" spans="1:14">
      <c r="A85" s="69" t="str">
        <f ca="1" t="array" ref="A85">INDEX(G:G,SMALL(IF($I$14:$I$107&gt;0,ROW($14:$107),4^8),ROW(G72)))&amp;""</f>
        <v/>
      </c>
      <c r="B85" s="70"/>
      <c r="C85" s="71" t="str">
        <f ca="1" t="shared" si="5"/>
        <v/>
      </c>
      <c r="D85" s="72" t="str">
        <f ca="1" t="shared" si="6"/>
        <v/>
      </c>
      <c r="E85" s="72" t="str">
        <f ca="1" t="shared" si="7"/>
        <v/>
      </c>
      <c r="F85" s="73" t="str">
        <f ca="1" t="shared" si="8"/>
        <v/>
      </c>
      <c r="G85" s="74" t="s">
        <v>257</v>
      </c>
      <c r="H85" s="76" t="s">
        <v>240</v>
      </c>
      <c r="I85" s="31">
        <f>('[1]Z08_1 一般公共预算财政拨款基本支出决算明细表(财决08-'!BY9)*1</f>
        <v>0</v>
      </c>
      <c r="J85" s="8"/>
      <c r="K85" s="53"/>
      <c r="L85" s="8" t="str">
        <f ca="1" t="shared" si="9"/>
        <v/>
      </c>
      <c r="M85" s="53"/>
      <c r="N85" s="84"/>
    </row>
    <row r="86" s="4" customFormat="1" ht="18" customHeight="1" spans="1:14">
      <c r="A86" s="69" t="str">
        <f ca="1" t="array" ref="A86">INDEX(G:G,SMALL(IF($I$14:$I$107&gt;0,ROW($14:$107),4^8),ROW(G73)))&amp;""</f>
        <v/>
      </c>
      <c r="B86" s="70"/>
      <c r="C86" s="71" t="str">
        <f ca="1" t="shared" si="5"/>
        <v/>
      </c>
      <c r="D86" s="72" t="str">
        <f ca="1" t="shared" si="6"/>
        <v/>
      </c>
      <c r="E86" s="72" t="str">
        <f ca="1" t="shared" si="7"/>
        <v/>
      </c>
      <c r="F86" s="73" t="str">
        <f ca="1" t="shared" si="8"/>
        <v/>
      </c>
      <c r="G86" s="74" t="s">
        <v>258</v>
      </c>
      <c r="H86" s="76" t="s">
        <v>242</v>
      </c>
      <c r="I86" s="31">
        <f>('[1]Z08_1 一般公共预算财政拨款基本支出决算明细表(财决08-'!BZ9)*1</f>
        <v>0</v>
      </c>
      <c r="J86" s="8"/>
      <c r="K86" s="53"/>
      <c r="L86" s="8" t="str">
        <f ca="1" t="shared" si="9"/>
        <v/>
      </c>
      <c r="M86" s="53"/>
      <c r="N86" s="84"/>
    </row>
    <row r="87" s="4" customFormat="1" ht="18" customHeight="1" spans="1:14">
      <c r="A87" s="69" t="str">
        <f ca="1" t="array" ref="A87">INDEX(G:G,SMALL(IF($I$14:$I$107&gt;0,ROW($14:$107),4^8),ROW(G74)))&amp;""</f>
        <v/>
      </c>
      <c r="B87" s="70"/>
      <c r="C87" s="71" t="str">
        <f ca="1" t="shared" si="5"/>
        <v/>
      </c>
      <c r="D87" s="72" t="str">
        <f ca="1" t="shared" si="6"/>
        <v/>
      </c>
      <c r="E87" s="72" t="str">
        <f ca="1" t="shared" si="7"/>
        <v/>
      </c>
      <c r="F87" s="73" t="str">
        <f ca="1" t="shared" si="8"/>
        <v/>
      </c>
      <c r="G87" s="74" t="s">
        <v>259</v>
      </c>
      <c r="H87" s="76" t="s">
        <v>244</v>
      </c>
      <c r="I87" s="31">
        <f>('[1]Z08_1 一般公共预算财政拨款基本支出决算明细表(财决08-'!CA9)*1</f>
        <v>0</v>
      </c>
      <c r="J87" s="8"/>
      <c r="K87" s="53"/>
      <c r="L87" s="8" t="str">
        <f ca="1" t="shared" si="9"/>
        <v/>
      </c>
      <c r="M87" s="53"/>
      <c r="N87" s="84"/>
    </row>
    <row r="88" s="4" customFormat="1" ht="18" customHeight="1" spans="1:14">
      <c r="A88" s="69" t="str">
        <f ca="1" t="array" ref="A88">INDEX(G:G,SMALL(IF($I$14:$I$107&gt;0,ROW($14:$107),4^8),ROW(G75)))&amp;""</f>
        <v/>
      </c>
      <c r="B88" s="70"/>
      <c r="C88" s="71" t="str">
        <f ca="1" t="shared" si="5"/>
        <v/>
      </c>
      <c r="D88" s="72" t="str">
        <f ca="1" t="shared" si="6"/>
        <v/>
      </c>
      <c r="E88" s="72" t="str">
        <f ca="1" t="shared" si="7"/>
        <v/>
      </c>
      <c r="F88" s="73" t="str">
        <f ca="1" t="shared" si="8"/>
        <v/>
      </c>
      <c r="G88" s="74" t="s">
        <v>260</v>
      </c>
      <c r="H88" s="76" t="s">
        <v>261</v>
      </c>
      <c r="I88" s="31">
        <f>('[1]Z08_1 一般公共预算财政拨款基本支出决算明细表(财决08-'!CB9)*1</f>
        <v>0</v>
      </c>
      <c r="J88" s="8"/>
      <c r="K88" s="53"/>
      <c r="L88" s="8" t="str">
        <f ca="1" t="shared" si="9"/>
        <v/>
      </c>
      <c r="M88" s="53"/>
      <c r="N88" s="84"/>
    </row>
    <row r="89" s="4" customFormat="1" ht="18" customHeight="1" spans="1:14">
      <c r="A89" s="69" t="str">
        <f ca="1" t="array" ref="A89">INDEX(G:G,SMALL(IF($I$14:$I$107&gt;0,ROW($14:$107),4^8),ROW(G76)))&amp;""</f>
        <v/>
      </c>
      <c r="B89" s="70"/>
      <c r="C89" s="71" t="str">
        <f ca="1" t="shared" si="5"/>
        <v/>
      </c>
      <c r="D89" s="72" t="str">
        <f ca="1" t="shared" si="6"/>
        <v/>
      </c>
      <c r="E89" s="72" t="str">
        <f ca="1" t="shared" si="7"/>
        <v/>
      </c>
      <c r="F89" s="73" t="str">
        <f ca="1" t="shared" si="8"/>
        <v/>
      </c>
      <c r="G89" s="74" t="s">
        <v>262</v>
      </c>
      <c r="H89" s="76" t="s">
        <v>263</v>
      </c>
      <c r="I89" s="31">
        <f>('[1]Z08_1 一般公共预算财政拨款基本支出决算明细表(财决08-'!CC9)*1</f>
        <v>0</v>
      </c>
      <c r="J89" s="8"/>
      <c r="K89" s="53"/>
      <c r="L89" s="8" t="str">
        <f ca="1" t="shared" si="9"/>
        <v/>
      </c>
      <c r="M89" s="53"/>
      <c r="N89" s="84"/>
    </row>
    <row r="90" s="4" customFormat="1" ht="18" customHeight="1" spans="1:14">
      <c r="A90" s="69" t="str">
        <f ca="1" t="array" ref="A90">INDEX(G:G,SMALL(IF($I$14:$I$107&gt;0,ROW($14:$107),4^8),ROW(G77)))&amp;""</f>
        <v/>
      </c>
      <c r="B90" s="70"/>
      <c r="C90" s="71" t="str">
        <f ca="1" t="shared" si="5"/>
        <v/>
      </c>
      <c r="D90" s="72" t="str">
        <f ca="1" t="shared" si="6"/>
        <v/>
      </c>
      <c r="E90" s="72" t="str">
        <f ca="1" t="shared" si="7"/>
        <v/>
      </c>
      <c r="F90" s="73" t="str">
        <f ca="1" t="shared" si="8"/>
        <v/>
      </c>
      <c r="G90" s="74" t="s">
        <v>264</v>
      </c>
      <c r="H90" s="76" t="s">
        <v>265</v>
      </c>
      <c r="I90" s="31">
        <f>('[1]Z08_1 一般公共预算财政拨款基本支出决算明细表(财决08-'!CD9)*1</f>
        <v>0</v>
      </c>
      <c r="J90" s="8"/>
      <c r="K90" s="53"/>
      <c r="L90" s="8" t="str">
        <f ca="1" t="shared" si="9"/>
        <v/>
      </c>
      <c r="M90" s="53"/>
      <c r="N90" s="84"/>
    </row>
    <row r="91" s="4" customFormat="1" ht="18" customHeight="1" spans="1:14">
      <c r="A91" s="69" t="str">
        <f ca="1" t="array" ref="A91">INDEX(G:G,SMALL(IF($I$14:$I$107&gt;0,ROW($14:$107),4^8),ROW(G78)))&amp;""</f>
        <v/>
      </c>
      <c r="B91" s="70"/>
      <c r="C91" s="71" t="str">
        <f ca="1" t="shared" si="5"/>
        <v/>
      </c>
      <c r="D91" s="72" t="str">
        <f ca="1" t="shared" si="6"/>
        <v/>
      </c>
      <c r="E91" s="72" t="str">
        <f ca="1" t="shared" si="7"/>
        <v/>
      </c>
      <c r="F91" s="73" t="str">
        <f ca="1" t="shared" si="8"/>
        <v/>
      </c>
      <c r="G91" s="74" t="s">
        <v>266</v>
      </c>
      <c r="H91" s="76" t="s">
        <v>267</v>
      </c>
      <c r="I91" s="31">
        <f>('[1]Z08_1 一般公共预算财政拨款基本支出决算明细表(财决08-'!CE9)*1</f>
        <v>0</v>
      </c>
      <c r="J91" s="8"/>
      <c r="K91" s="53"/>
      <c r="L91" s="8" t="str">
        <f ca="1" t="shared" si="9"/>
        <v/>
      </c>
      <c r="M91" s="53"/>
      <c r="N91" s="84"/>
    </row>
    <row r="92" s="4" customFormat="1" ht="18" customHeight="1" spans="1:14">
      <c r="A92" s="69" t="str">
        <f ca="1" t="array" ref="A92">INDEX(G:G,SMALL(IF($I$14:$I$107&gt;0,ROW($14:$107),4^8),ROW(G79)))&amp;""</f>
        <v/>
      </c>
      <c r="B92" s="70"/>
      <c r="C92" s="71" t="str">
        <f ca="1" t="shared" si="5"/>
        <v/>
      </c>
      <c r="D92" s="72" t="str">
        <f ca="1" t="shared" si="6"/>
        <v/>
      </c>
      <c r="E92" s="72" t="str">
        <f ca="1" t="shared" si="7"/>
        <v/>
      </c>
      <c r="F92" s="73" t="str">
        <f ca="1" t="shared" si="8"/>
        <v/>
      </c>
      <c r="G92" s="74" t="s">
        <v>268</v>
      </c>
      <c r="H92" s="76" t="s">
        <v>246</v>
      </c>
      <c r="I92" s="31">
        <f>('[1]Z08_1 一般公共预算财政拨款基本支出决算明细表(财决08-'!CF9)*1</f>
        <v>0</v>
      </c>
      <c r="J92" s="8"/>
      <c r="K92" s="53"/>
      <c r="L92" s="8" t="str">
        <f ca="1" t="shared" si="9"/>
        <v/>
      </c>
      <c r="M92" s="53"/>
      <c r="N92" s="84"/>
    </row>
    <row r="93" s="4" customFormat="1" ht="18" customHeight="1" spans="1:14">
      <c r="A93" s="69" t="str">
        <f ca="1" t="array" ref="A93">INDEX(G:G,SMALL(IF($I$14:$I$107&gt;0,ROW($14:$107),4^8),ROW(G80)))&amp;""</f>
        <v/>
      </c>
      <c r="B93" s="70"/>
      <c r="C93" s="71" t="str">
        <f ca="1" t="shared" si="5"/>
        <v/>
      </c>
      <c r="D93" s="72" t="str">
        <f ca="1" t="shared" si="6"/>
        <v/>
      </c>
      <c r="E93" s="72" t="str">
        <f ca="1" t="shared" si="7"/>
        <v/>
      </c>
      <c r="F93" s="73" t="str">
        <f ca="1" t="shared" si="8"/>
        <v/>
      </c>
      <c r="G93" s="74" t="s">
        <v>269</v>
      </c>
      <c r="H93" s="76" t="s">
        <v>248</v>
      </c>
      <c r="I93" s="31">
        <f>('[1]Z08_1 一般公共预算财政拨款基本支出决算明细表(财决08-'!CG9)*1</f>
        <v>0</v>
      </c>
      <c r="J93" s="8"/>
      <c r="K93" s="53"/>
      <c r="L93" s="8" t="str">
        <f ca="1" t="shared" si="9"/>
        <v/>
      </c>
      <c r="M93" s="53"/>
      <c r="N93" s="84"/>
    </row>
    <row r="94" s="4" customFormat="1" ht="18" customHeight="1" spans="1:14">
      <c r="A94" s="69" t="str">
        <f ca="1" t="array" ref="A94">INDEX(G:G,SMALL(IF($I$14:$I$107&gt;0,ROW($14:$107),4^8),ROW(G81)))&amp;""</f>
        <v/>
      </c>
      <c r="B94" s="70"/>
      <c r="C94" s="71" t="str">
        <f ca="1" t="shared" si="5"/>
        <v/>
      </c>
      <c r="D94" s="72" t="str">
        <f ca="1" t="shared" si="6"/>
        <v/>
      </c>
      <c r="E94" s="72" t="str">
        <f ca="1" t="shared" si="7"/>
        <v/>
      </c>
      <c r="F94" s="73" t="str">
        <f ca="1" t="shared" si="8"/>
        <v/>
      </c>
      <c r="G94" s="74" t="s">
        <v>270</v>
      </c>
      <c r="H94" s="76" t="s">
        <v>271</v>
      </c>
      <c r="I94" s="31">
        <v>0</v>
      </c>
      <c r="J94" s="8"/>
      <c r="K94" s="53"/>
      <c r="L94" s="8" t="str">
        <f ca="1" t="shared" si="9"/>
        <v/>
      </c>
      <c r="M94" s="53"/>
      <c r="N94" s="84"/>
    </row>
    <row r="95" s="4" customFormat="1" ht="18" customHeight="1" spans="1:14">
      <c r="A95" s="69" t="str">
        <f ca="1" t="array" ref="A95">INDEX(G:G,SMALL(IF($I$14:$I$107&gt;0,ROW($14:$107),4^8),ROW(G82)))&amp;""</f>
        <v/>
      </c>
      <c r="B95" s="70"/>
      <c r="C95" s="71" t="str">
        <f ca="1" t="shared" si="5"/>
        <v/>
      </c>
      <c r="D95" s="72" t="str">
        <f ca="1" t="shared" si="6"/>
        <v/>
      </c>
      <c r="E95" s="72" t="str">
        <f ca="1" t="shared" si="7"/>
        <v/>
      </c>
      <c r="F95" s="73" t="str">
        <f ca="1" t="shared" si="8"/>
        <v/>
      </c>
      <c r="G95" s="74" t="s">
        <v>272</v>
      </c>
      <c r="H95" s="76" t="s">
        <v>252</v>
      </c>
      <c r="I95" s="31">
        <f>('[1]Z08_1 一般公共预算财政拨款基本支出决算明细表(财决08-'!CI9)*1</f>
        <v>0</v>
      </c>
      <c r="J95" s="8"/>
      <c r="K95" s="53"/>
      <c r="L95" s="8" t="str">
        <f ca="1" t="shared" si="9"/>
        <v/>
      </c>
      <c r="M95" s="53"/>
      <c r="N95" s="84"/>
    </row>
    <row r="96" s="4" customFormat="1" ht="18" customHeight="1" spans="1:14">
      <c r="A96" s="69" t="str">
        <f ca="1" t="array" ref="A96">INDEX(G:G,SMALL(IF($I$14:$I$107&gt;0,ROW($14:$107),4^8),ROW(G83)))&amp;""</f>
        <v/>
      </c>
      <c r="B96" s="70"/>
      <c r="C96" s="71" t="str">
        <f ca="1" t="shared" si="5"/>
        <v/>
      </c>
      <c r="D96" s="72" t="str">
        <f ca="1" t="shared" si="6"/>
        <v/>
      </c>
      <c r="E96" s="72" t="str">
        <f ca="1" t="shared" si="7"/>
        <v/>
      </c>
      <c r="F96" s="73" t="str">
        <f ca="1" t="shared" si="8"/>
        <v/>
      </c>
      <c r="G96" s="74" t="s">
        <v>273</v>
      </c>
      <c r="H96" s="75" t="s">
        <v>274</v>
      </c>
      <c r="I96" s="31">
        <f>('[1]Z08_1 一般公共预算财政拨款基本支出决算明细表(财决08-'!CJ9)*1</f>
        <v>0</v>
      </c>
      <c r="J96" s="8"/>
      <c r="K96" s="53"/>
      <c r="L96" s="8" t="str">
        <f ca="1" t="shared" si="9"/>
        <v/>
      </c>
      <c r="M96" s="53"/>
      <c r="N96" s="84"/>
    </row>
    <row r="97" s="4" customFormat="1" ht="18" customHeight="1" spans="1:14">
      <c r="A97" s="69" t="str">
        <f ca="1" t="array" ref="A97">INDEX(G:G,SMALL(IF($I$14:$I$107&gt;0,ROW($14:$107),4^8),ROW(G84)))&amp;""</f>
        <v/>
      </c>
      <c r="B97" s="70"/>
      <c r="C97" s="71" t="str">
        <f ca="1" t="shared" si="5"/>
        <v/>
      </c>
      <c r="D97" s="72" t="str">
        <f ca="1" t="shared" si="6"/>
        <v/>
      </c>
      <c r="E97" s="72" t="str">
        <f ca="1" t="shared" si="7"/>
        <v/>
      </c>
      <c r="F97" s="73" t="str">
        <f ca="1" t="shared" si="8"/>
        <v/>
      </c>
      <c r="G97" s="74" t="s">
        <v>275</v>
      </c>
      <c r="H97" s="76" t="s">
        <v>276</v>
      </c>
      <c r="I97" s="31">
        <f>('[1]Z08_1 一般公共预算财政拨款基本支出决算明细表(财决08-'!CK9)*1</f>
        <v>0</v>
      </c>
      <c r="J97" s="8"/>
      <c r="K97" s="53"/>
      <c r="L97" s="8" t="str">
        <f ca="1" t="shared" si="9"/>
        <v/>
      </c>
      <c r="M97" s="53"/>
      <c r="N97" s="84"/>
    </row>
    <row r="98" s="4" customFormat="1" ht="18" customHeight="1" spans="1:14">
      <c r="A98" s="69" t="str">
        <f ca="1" t="array" ref="A98">INDEX(G:G,SMALL(IF($I$14:$I$107&gt;0,ROW($14:$107),4^8),ROW(G85)))&amp;""</f>
        <v/>
      </c>
      <c r="B98" s="70"/>
      <c r="C98" s="71" t="str">
        <f ca="1" t="shared" si="5"/>
        <v/>
      </c>
      <c r="D98" s="72" t="str">
        <f ca="1" t="shared" si="6"/>
        <v/>
      </c>
      <c r="E98" s="72" t="str">
        <f ca="1" t="shared" si="7"/>
        <v/>
      </c>
      <c r="F98" s="73" t="str">
        <f ca="1" t="shared" si="8"/>
        <v/>
      </c>
      <c r="G98" s="74" t="s">
        <v>277</v>
      </c>
      <c r="H98" s="76" t="s">
        <v>278</v>
      </c>
      <c r="I98" s="31">
        <f>('[1]Z08_1 一般公共预算财政拨款基本支出决算明细表(财决08-'!CL9)*1</f>
        <v>0</v>
      </c>
      <c r="J98" s="8"/>
      <c r="K98" s="53"/>
      <c r="L98" s="8" t="str">
        <f ca="1" t="shared" si="9"/>
        <v/>
      </c>
      <c r="M98" s="53"/>
      <c r="N98" s="84"/>
    </row>
    <row r="99" s="4" customFormat="1" ht="18" customHeight="1" spans="1:14">
      <c r="A99" s="69" t="str">
        <f ca="1" t="array" ref="A99">INDEX(G:G,SMALL(IF($I$14:$I$107&gt;0,ROW($14:$107),4^8),ROW(G86)))&amp;""</f>
        <v/>
      </c>
      <c r="B99" s="70"/>
      <c r="C99" s="71" t="str">
        <f ca="1" t="shared" si="5"/>
        <v/>
      </c>
      <c r="D99" s="72" t="str">
        <f ca="1" t="shared" si="6"/>
        <v/>
      </c>
      <c r="E99" s="72" t="str">
        <f ca="1" t="shared" si="7"/>
        <v/>
      </c>
      <c r="F99" s="73" t="str">
        <f ca="1" t="shared" si="8"/>
        <v/>
      </c>
      <c r="G99" s="74" t="s">
        <v>279</v>
      </c>
      <c r="H99" s="76" t="s">
        <v>280</v>
      </c>
      <c r="I99" s="31">
        <f>('[1]Z08_1 一般公共预算财政拨款基本支出决算明细表(财决08-'!CM9)*1</f>
        <v>0</v>
      </c>
      <c r="J99" s="8"/>
      <c r="K99" s="53"/>
      <c r="L99" s="8" t="str">
        <f ca="1" t="shared" si="9"/>
        <v/>
      </c>
      <c r="M99" s="53"/>
      <c r="N99" s="84"/>
    </row>
    <row r="100" s="4" customFormat="1" ht="18" customHeight="1" spans="1:14">
      <c r="A100" s="69" t="str">
        <f ca="1" t="array" ref="A100">INDEX(G:G,SMALL(IF($I$14:$I$107&gt;0,ROW($14:$107),4^8),ROW(G87)))&amp;""</f>
        <v/>
      </c>
      <c r="B100" s="70"/>
      <c r="C100" s="71" t="str">
        <f ca="1" t="shared" si="5"/>
        <v/>
      </c>
      <c r="D100" s="72" t="str">
        <f ca="1" t="shared" si="6"/>
        <v/>
      </c>
      <c r="E100" s="72" t="str">
        <f ca="1" t="shared" si="7"/>
        <v/>
      </c>
      <c r="F100" s="73" t="str">
        <f ca="1" t="shared" si="8"/>
        <v/>
      </c>
      <c r="G100" s="74" t="s">
        <v>281</v>
      </c>
      <c r="H100" s="76" t="s">
        <v>282</v>
      </c>
      <c r="I100" s="31">
        <f>('[1]Z08_1 一般公共预算财政拨款基本支出决算明细表(财决08-'!CN9)*1</f>
        <v>0</v>
      </c>
      <c r="J100" s="8"/>
      <c r="K100" s="53"/>
      <c r="L100" s="8" t="str">
        <f ca="1" t="shared" si="9"/>
        <v/>
      </c>
      <c r="M100" s="53"/>
      <c r="N100" s="84"/>
    </row>
    <row r="101" s="4" customFormat="1" ht="18" customHeight="1" spans="1:14">
      <c r="A101" s="69" t="str">
        <f ca="1" t="array" ref="A101">INDEX(G:G,SMALL(IF($I$14:$I$107&gt;0,ROW($14:$107),4^8),ROW(G88)))&amp;""</f>
        <v/>
      </c>
      <c r="B101" s="70"/>
      <c r="C101" s="71" t="str">
        <f ca="1" t="shared" si="5"/>
        <v/>
      </c>
      <c r="D101" s="72" t="str">
        <f ca="1" t="shared" si="6"/>
        <v/>
      </c>
      <c r="E101" s="72" t="str">
        <f ca="1" t="shared" si="7"/>
        <v/>
      </c>
      <c r="F101" s="73" t="str">
        <f ca="1" t="shared" si="8"/>
        <v/>
      </c>
      <c r="G101" s="74" t="s">
        <v>283</v>
      </c>
      <c r="H101" s="75" t="s">
        <v>284</v>
      </c>
      <c r="I101" s="31">
        <f>('[1]Z08_1 一般公共预算财政拨款基本支出决算明细表(财决08-'!CO9)*1</f>
        <v>0</v>
      </c>
      <c r="J101" s="8"/>
      <c r="K101" s="53"/>
      <c r="L101" s="8" t="str">
        <f ca="1" t="shared" si="9"/>
        <v/>
      </c>
      <c r="M101" s="53"/>
      <c r="N101" s="84"/>
    </row>
    <row r="102" s="4" customFormat="1" ht="18" customHeight="1" spans="1:14">
      <c r="A102" s="69" t="str">
        <f ca="1" t="array" ref="A102">INDEX(G:G,SMALL(IF($I$14:$I$107&gt;0,ROW($14:$107),4^8),ROW(G89)))&amp;""</f>
        <v/>
      </c>
      <c r="B102" s="70"/>
      <c r="C102" s="71" t="str">
        <f ca="1" t="shared" si="5"/>
        <v/>
      </c>
      <c r="D102" s="72" t="str">
        <f ca="1" t="shared" si="6"/>
        <v/>
      </c>
      <c r="E102" s="72" t="str">
        <f ca="1" t="shared" si="7"/>
        <v/>
      </c>
      <c r="F102" s="73" t="str">
        <f ca="1" t="shared" si="8"/>
        <v/>
      </c>
      <c r="G102" s="74" t="s">
        <v>285</v>
      </c>
      <c r="H102" s="76" t="s">
        <v>286</v>
      </c>
      <c r="I102" s="31">
        <f>('[1]Z08_1 一般公共预算财政拨款基本支出决算明细表(财决08-'!CP9)*1</f>
        <v>0</v>
      </c>
      <c r="J102" s="8"/>
      <c r="K102" s="53"/>
      <c r="L102" s="8" t="str">
        <f ca="1" t="shared" si="9"/>
        <v/>
      </c>
      <c r="M102" s="53"/>
      <c r="N102" s="84"/>
    </row>
    <row r="103" s="4" customFormat="1" ht="18" customHeight="1" spans="1:14">
      <c r="A103" s="69" t="str">
        <f ca="1" t="array" ref="A103">INDEX(G:G,SMALL(IF($I$14:$I$107&gt;0,ROW($14:$107),4^8),ROW(G90)))&amp;""</f>
        <v/>
      </c>
      <c r="B103" s="70"/>
      <c r="C103" s="71" t="str">
        <f ca="1" t="shared" si="5"/>
        <v/>
      </c>
      <c r="D103" s="72" t="str">
        <f ca="1" t="shared" si="6"/>
        <v/>
      </c>
      <c r="E103" s="72" t="str">
        <f ca="1" t="shared" si="7"/>
        <v/>
      </c>
      <c r="F103" s="73" t="str">
        <f ca="1" t="shared" si="8"/>
        <v/>
      </c>
      <c r="G103" s="74" t="s">
        <v>287</v>
      </c>
      <c r="H103" s="76" t="s">
        <v>288</v>
      </c>
      <c r="I103" s="31">
        <f>('[1]Z08_1 一般公共预算财政拨款基本支出决算明细表(财决08-'!CQ9)*1</f>
        <v>0</v>
      </c>
      <c r="J103" s="8"/>
      <c r="K103" s="53"/>
      <c r="L103" s="8" t="str">
        <f ca="1" t="shared" si="9"/>
        <v/>
      </c>
      <c r="M103" s="53"/>
      <c r="N103" s="84"/>
    </row>
    <row r="104" s="4" customFormat="1" ht="18" customHeight="1" spans="1:14">
      <c r="A104" s="69" t="str">
        <f ca="1" t="array" ref="A104">INDEX(G:G,SMALL(IF($I$14:$I$107&gt;0,ROW($14:$107),4^8),ROW(G91)))&amp;""</f>
        <v/>
      </c>
      <c r="B104" s="70"/>
      <c r="C104" s="71" t="str">
        <f ca="1" t="shared" si="5"/>
        <v/>
      </c>
      <c r="D104" s="72" t="str">
        <f ca="1" t="shared" si="6"/>
        <v/>
      </c>
      <c r="E104" s="72" t="str">
        <f ca="1" t="shared" si="7"/>
        <v/>
      </c>
      <c r="F104" s="73" t="str">
        <f ca="1" t="shared" si="8"/>
        <v/>
      </c>
      <c r="G104" s="74" t="s">
        <v>289</v>
      </c>
      <c r="H104" s="75" t="s">
        <v>290</v>
      </c>
      <c r="I104" s="31">
        <f>('[1]Z08_1 一般公共预算财政拨款基本支出决算明细表(财决08-'!CR9)*1</f>
        <v>0</v>
      </c>
      <c r="J104" s="8"/>
      <c r="K104" s="53"/>
      <c r="L104" s="8" t="str">
        <f ca="1" t="shared" si="9"/>
        <v/>
      </c>
      <c r="M104" s="53"/>
      <c r="N104" s="84"/>
    </row>
    <row r="105" s="4" customFormat="1" ht="18" customHeight="1" spans="1:14">
      <c r="A105" s="69" t="str">
        <f ca="1" t="array" ref="A105">INDEX(G:G,SMALL(IF($I$14:$I$107&gt;0,ROW($14:$107),4^8),ROW(G92)))&amp;""</f>
        <v/>
      </c>
      <c r="B105" s="70"/>
      <c r="C105" s="71" t="str">
        <f ca="1" t="shared" si="5"/>
        <v/>
      </c>
      <c r="D105" s="72" t="str">
        <f ca="1" t="shared" si="6"/>
        <v/>
      </c>
      <c r="E105" s="72" t="str">
        <f ca="1" t="shared" si="7"/>
        <v/>
      </c>
      <c r="F105" s="73" t="str">
        <f ca="1" t="shared" si="8"/>
        <v/>
      </c>
      <c r="G105" s="74" t="s">
        <v>291</v>
      </c>
      <c r="H105" s="76" t="s">
        <v>292</v>
      </c>
      <c r="I105" s="31">
        <f>('[1]Z08_1 一般公共预算财政拨款基本支出决算明细表(财决08-'!CS9)*1</f>
        <v>0</v>
      </c>
      <c r="J105" s="8"/>
      <c r="K105" s="53"/>
      <c r="L105" s="8" t="str">
        <f ca="1" t="shared" si="9"/>
        <v/>
      </c>
      <c r="M105" s="53"/>
      <c r="N105" s="84"/>
    </row>
    <row r="106" s="4" customFormat="1" ht="18" customHeight="1" spans="1:14">
      <c r="A106" s="69" t="str">
        <f ca="1" t="array" ref="A106">INDEX(G:G,SMALL(IF($I$14:$I$107&gt;0,ROW($14:$107),4^8),ROW(G93)))&amp;""</f>
        <v/>
      </c>
      <c r="B106" s="70"/>
      <c r="C106" s="71" t="str">
        <f ca="1" t="shared" si="5"/>
        <v/>
      </c>
      <c r="D106" s="72" t="str">
        <f ca="1" t="shared" si="6"/>
        <v/>
      </c>
      <c r="E106" s="72" t="str">
        <f ca="1" t="shared" si="7"/>
        <v/>
      </c>
      <c r="F106" s="73" t="str">
        <f ca="1" t="shared" si="8"/>
        <v/>
      </c>
      <c r="G106" s="74" t="s">
        <v>293</v>
      </c>
      <c r="H106" s="76" t="s">
        <v>294</v>
      </c>
      <c r="I106" s="31">
        <v>0</v>
      </c>
      <c r="J106" s="8"/>
      <c r="K106" s="53"/>
      <c r="L106" s="8" t="str">
        <f ca="1" t="shared" si="9"/>
        <v/>
      </c>
      <c r="M106" s="53"/>
      <c r="N106" s="84"/>
    </row>
    <row r="107" s="4" customFormat="1" ht="18" customHeight="1" spans="1:14">
      <c r="A107" s="69" t="str">
        <f ca="1" t="array" ref="A107">INDEX(G:G,SMALL(IF($I$14:$I$107&gt;0,ROW($14:$107),4^8),ROW(G94)))&amp;""</f>
        <v/>
      </c>
      <c r="B107" s="70"/>
      <c r="C107" s="71" t="str">
        <f ca="1" t="shared" si="5"/>
        <v/>
      </c>
      <c r="D107" s="72" t="str">
        <f ca="1" t="shared" si="6"/>
        <v/>
      </c>
      <c r="E107" s="72" t="str">
        <f ca="1" t="shared" si="7"/>
        <v/>
      </c>
      <c r="F107" s="73" t="str">
        <f ca="1" t="shared" si="8"/>
        <v/>
      </c>
      <c r="G107" s="74" t="s">
        <v>295</v>
      </c>
      <c r="H107" s="76" t="s">
        <v>290</v>
      </c>
      <c r="I107" s="31">
        <v>0</v>
      </c>
      <c r="J107" s="8"/>
      <c r="K107" s="53"/>
      <c r="L107" s="8" t="str">
        <f ca="1" t="shared" si="9"/>
        <v/>
      </c>
      <c r="M107" s="53"/>
      <c r="N107" s="84"/>
    </row>
    <row r="108" spans="1:3">
      <c r="A108" s="87"/>
      <c r="B108" s="87"/>
      <c r="C108" s="88"/>
    </row>
    <row r="109" spans="1:3">
      <c r="A109" s="89"/>
      <c r="B109" s="89"/>
      <c r="C109" s="90"/>
    </row>
    <row r="110" spans="1:3">
      <c r="A110" s="89"/>
      <c r="B110" s="89"/>
      <c r="C110" s="90"/>
    </row>
    <row r="111" spans="1:4">
      <c r="A111" s="89"/>
      <c r="B111" s="89"/>
      <c r="C111" s="90"/>
      <c r="D111" s="91"/>
    </row>
  </sheetData>
  <sheetCalcPr fullCalcOnLoad="1"/>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166666666667" right="0.354166666666667" top="0.393055555555556" bottom="0.393055555555556" header="0.511805555555556" footer="0.196527777777778"/>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R23"/>
  <sheetViews>
    <sheetView showZeros="0" workbookViewId="0">
      <selection activeCell="B10" sqref="B10"/>
    </sheetView>
  </sheetViews>
  <sheetFormatPr defaultColWidth="9" defaultRowHeight="14.25"/>
  <cols>
    <col min="1" max="1" width="53" style="6" customWidth="1"/>
    <col min="2" max="2" width="54.25" style="6" customWidth="1"/>
    <col min="3" max="16384" width="9" style="6"/>
  </cols>
  <sheetData>
    <row r="1" ht="25.5" spans="1:226">
      <c r="A1" s="36" t="s">
        <v>296</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row>
    <row r="2" ht="22.5" spans="1:226">
      <c r="A2" s="38"/>
      <c r="B2" s="27" t="s">
        <v>297</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row>
    <row r="3" spans="1:226">
      <c r="A3" s="10" t="str">
        <f>'01收入支出决算总表'!A3</f>
        <v>部门：益阳市信访局</v>
      </c>
      <c r="B3" s="39" t="s">
        <v>298</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row>
    <row r="4" ht="23.1" customHeight="1" spans="1:226">
      <c r="A4" s="40" t="s">
        <v>299</v>
      </c>
      <c r="B4" s="40" t="s">
        <v>10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row>
    <row r="5" ht="23.1" customHeight="1" spans="1:226">
      <c r="A5" s="42" t="s">
        <v>300</v>
      </c>
      <c r="B5" s="43">
        <f>'[1]CS05 部门决算相关信息统计表'!$D$6</f>
        <v>17.58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row>
    <row r="6" ht="23.1" customHeight="1" spans="1:226">
      <c r="A6" s="44" t="s">
        <v>301</v>
      </c>
      <c r="B6" s="43">
        <f>'[1]CS05 部门决算相关信息统计表'!$D$7</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row>
    <row r="7" ht="23.1" customHeight="1" spans="1:226">
      <c r="A7" s="44" t="s">
        <v>302</v>
      </c>
      <c r="B7" s="43">
        <f>'[1]CS05 部门决算相关信息统计表'!$D$8</f>
        <v>4.14</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row>
    <row r="8" ht="23.1" customHeight="1" spans="1:226">
      <c r="A8" s="44" t="s">
        <v>303</v>
      </c>
      <c r="B8" s="43">
        <f>'[1]CS05 部门决算相关信息统计表'!$D$9</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row>
    <row r="9" ht="23.1" customHeight="1" spans="1:226">
      <c r="A9" s="44" t="s">
        <v>304</v>
      </c>
      <c r="B9" s="43">
        <f>'[1]CS05 部门决算相关信息统计表'!$D$10</f>
        <v>4.14</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row>
    <row r="10" ht="23.1" customHeight="1" spans="1:226">
      <c r="A10" s="44" t="s">
        <v>305</v>
      </c>
      <c r="B10" s="43">
        <f>'[1]CS05 部门决算相关信息统计表'!$D$11</f>
        <v>13.45</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row>
    <row r="11" ht="23.1" customHeight="1" spans="1:226">
      <c r="A11" s="42" t="s">
        <v>306</v>
      </c>
      <c r="B11" s="45"/>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row>
    <row r="12" ht="23.1" customHeight="1" spans="1:226">
      <c r="A12" s="44" t="s">
        <v>307</v>
      </c>
      <c r="B12" s="46">
        <f>'[1]CS05 部门决算相关信息统计表'!$D$16</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row>
    <row r="13" ht="23.1" customHeight="1" spans="1:226">
      <c r="A13" s="44" t="s">
        <v>308</v>
      </c>
      <c r="B13" s="46">
        <f>'[1]CS05 部门决算相关信息统计表'!$D$17</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row>
    <row r="14" ht="23.1" customHeight="1" spans="1:226">
      <c r="A14" s="44" t="s">
        <v>309</v>
      </c>
      <c r="B14" s="46">
        <f>'[1]CS05 部门决算相关信息统计表'!$D$18</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row>
    <row r="15" ht="23.1" customHeight="1" spans="1:226">
      <c r="A15" s="44" t="s">
        <v>310</v>
      </c>
      <c r="B15" s="46">
        <f>'[1]CS05 部门决算相关信息统计表'!$D$19</f>
        <v>3</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row>
    <row r="16" ht="23.1" customHeight="1" spans="1:2">
      <c r="A16" s="44" t="s">
        <v>311</v>
      </c>
      <c r="B16" s="46">
        <f>'[1]CS05 部门决算相关信息统计表'!$D$20+'[1]CS05 部门决算相关信息统计表'!$D$24</f>
        <v>75</v>
      </c>
    </row>
    <row r="17" ht="23.1" customHeight="1" spans="1:2">
      <c r="A17" s="44" t="s">
        <v>312</v>
      </c>
      <c r="B17" s="46">
        <f>'[1]CS05 部门决算相关信息统计表'!$D$22+'[1]CS05 部门决算相关信息统计表'!$D$25</f>
        <v>450</v>
      </c>
    </row>
    <row r="18" s="5" customFormat="1" ht="15.75" customHeight="1" spans="1:2">
      <c r="A18" s="15" t="s">
        <v>313</v>
      </c>
      <c r="B18" s="47"/>
    </row>
    <row r="19" s="5" customFormat="1" ht="15.75" customHeight="1" spans="1:2">
      <c r="A19" s="16" t="s">
        <v>99</v>
      </c>
      <c r="B19" s="47"/>
    </row>
    <row r="20" ht="15.75" customHeight="1" spans="1:2">
      <c r="A20" s="16" t="s">
        <v>314</v>
      </c>
      <c r="B20" s="48"/>
    </row>
    <row r="21" ht="15.75" customHeight="1" spans="1:2">
      <c r="A21" s="16" t="s">
        <v>315</v>
      </c>
      <c r="B21" s="49"/>
    </row>
    <row r="22" ht="15.75" customHeight="1" spans="1:2">
      <c r="A22" s="50" t="s">
        <v>316</v>
      </c>
      <c r="B22" s="50"/>
    </row>
    <row r="23" ht="15.75" customHeight="1" spans="1:2">
      <c r="A23" s="16" t="s">
        <v>317</v>
      </c>
      <c r="B23" s="16"/>
    </row>
  </sheetData>
  <mergeCells count="2">
    <mergeCell ref="A1:B1"/>
    <mergeCell ref="A22:B22"/>
  </mergeCells>
  <printOptions horizontalCentered="1"/>
  <pageMargins left="0.944444444444444" right="0.354166666666667" top="0.590277777777778" bottom="0.590277777777778" header="0.511805555555556" footer="0.196527777777778"/>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200"/>
  <sheetViews>
    <sheetView showZeros="0" tabSelected="1" workbookViewId="0">
      <selection activeCell="G24" sqref="F24:G24"/>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318</v>
      </c>
      <c r="B1" s="9"/>
      <c r="C1" s="9"/>
      <c r="D1" s="9"/>
      <c r="E1" s="9"/>
      <c r="F1" s="9"/>
      <c r="G1" s="9"/>
      <c r="H1" s="9"/>
      <c r="I1" s="9"/>
      <c r="J1" s="25"/>
      <c r="K1" s="25"/>
      <c r="L1" s="26"/>
      <c r="M1" s="26" t="str">
        <f>"a1:"&amp;"I"&amp;MAX(L12:L200)</f>
        <v>a1:I12</v>
      </c>
    </row>
    <row r="2" s="2" customFormat="1" ht="13.5" customHeight="1" spans="1:13">
      <c r="A2" s="10" t="str">
        <f>'01收入支出决算总表'!A3</f>
        <v>部门：益阳市信访局</v>
      </c>
      <c r="B2" s="11"/>
      <c r="C2" s="11"/>
      <c r="H2" s="12"/>
      <c r="I2" s="27" t="s">
        <v>319</v>
      </c>
      <c r="J2" s="25"/>
      <c r="K2" s="25"/>
      <c r="L2" s="28"/>
      <c r="M2" s="28"/>
    </row>
    <row r="3" s="2" customFormat="1" ht="15" customHeight="1" spans="1:13">
      <c r="A3" s="10"/>
      <c r="B3" s="11"/>
      <c r="C3" s="11"/>
      <c r="D3" s="13"/>
      <c r="E3" s="13"/>
      <c r="F3" s="13"/>
      <c r="G3" s="13"/>
      <c r="H3" s="14"/>
      <c r="I3" s="27" t="s">
        <v>5</v>
      </c>
      <c r="J3" s="25"/>
      <c r="K3" s="25"/>
      <c r="L3" s="28"/>
      <c r="M3" s="29" t="s">
        <v>320</v>
      </c>
    </row>
    <row r="4" s="2" customFormat="1" ht="15" customHeight="1" spans="1:13">
      <c r="A4" s="15" t="s">
        <v>321</v>
      </c>
      <c r="B4" s="11"/>
      <c r="C4" s="11"/>
      <c r="D4" s="13"/>
      <c r="E4" s="13"/>
      <c r="F4" s="13"/>
      <c r="G4" s="13"/>
      <c r="H4" s="14"/>
      <c r="I4" s="27"/>
      <c r="J4" s="25"/>
      <c r="K4" s="25"/>
      <c r="L4" s="28"/>
      <c r="M4" s="30"/>
    </row>
    <row r="5" s="2" customFormat="1" ht="15" customHeight="1" spans="1:13">
      <c r="A5" s="16" t="s">
        <v>99</v>
      </c>
      <c r="B5" s="11"/>
      <c r="C5" s="11"/>
      <c r="D5" s="13"/>
      <c r="E5" s="13"/>
      <c r="F5" s="13"/>
      <c r="G5" s="13"/>
      <c r="H5" s="14"/>
      <c r="I5" s="27"/>
      <c r="J5" s="25"/>
      <c r="K5" s="25"/>
      <c r="L5" s="28"/>
      <c r="M5" s="28"/>
    </row>
    <row r="6" s="2" customFormat="1" ht="15" customHeight="1" spans="1:13">
      <c r="A6" s="17" t="s">
        <v>322</v>
      </c>
      <c r="B6" s="11"/>
      <c r="C6" s="11"/>
      <c r="D6" s="13"/>
      <c r="E6" s="13"/>
      <c r="F6" s="13"/>
      <c r="G6" s="13"/>
      <c r="H6" s="14"/>
      <c r="I6" s="27"/>
      <c r="J6" s="25"/>
      <c r="K6" s="25"/>
      <c r="L6" s="28"/>
      <c r="M6" s="28"/>
    </row>
    <row r="7" s="3" customFormat="1" ht="20.25" customHeight="1" spans="1:13">
      <c r="A7" s="18" t="s">
        <v>107</v>
      </c>
      <c r="B7" s="18"/>
      <c r="C7" s="18"/>
      <c r="D7" s="19" t="s">
        <v>323</v>
      </c>
      <c r="E7" s="19" t="s">
        <v>324</v>
      </c>
      <c r="F7" s="19" t="s">
        <v>325</v>
      </c>
      <c r="G7" s="19"/>
      <c r="H7" s="19"/>
      <c r="I7" s="19" t="s">
        <v>326</v>
      </c>
      <c r="J7" s="31"/>
      <c r="K7" s="31"/>
      <c r="L7" s="31"/>
      <c r="M7" s="31"/>
    </row>
    <row r="8" s="3" customFormat="1" ht="27" customHeight="1" spans="1:13">
      <c r="A8" s="18" t="s">
        <v>69</v>
      </c>
      <c r="B8" s="18"/>
      <c r="C8" s="18" t="s">
        <v>70</v>
      </c>
      <c r="D8" s="19"/>
      <c r="E8" s="19"/>
      <c r="F8" s="19" t="s">
        <v>327</v>
      </c>
      <c r="G8" s="19" t="s">
        <v>108</v>
      </c>
      <c r="H8" s="20" t="s">
        <v>80</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71</v>
      </c>
      <c r="B11" s="18"/>
      <c r="C11" s="18"/>
      <c r="D11" s="18">
        <v>1</v>
      </c>
      <c r="E11" s="18">
        <v>2</v>
      </c>
      <c r="F11" s="18">
        <v>3</v>
      </c>
      <c r="G11" s="18">
        <v>4</v>
      </c>
      <c r="H11" s="18">
        <v>5</v>
      </c>
      <c r="I11" s="18">
        <v>6</v>
      </c>
      <c r="J11" s="31"/>
      <c r="K11" s="31"/>
      <c r="L11" s="31"/>
      <c r="M11" s="31"/>
    </row>
    <row r="12" s="3" customFormat="1" ht="22.5" customHeight="1" spans="1:15">
      <c r="A12" s="18" t="s">
        <v>48</v>
      </c>
      <c r="B12" s="18"/>
      <c r="C12" s="18"/>
      <c r="D12" s="21" t="str">
        <f>'[1]Z09 政府性基金预算财政拨款收入支出决算表(财决09表)'!E9</f>
        <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t="str">
        <f>IF(ISERROR(VLOOKUP(A13,'[1]Z09 政府性基金预算财政拨款收入支出决算表(财决09表)'!$A$10:$T$200,5,FALSE)),"",VLOOKUP(A13,'[1]Z09 政府性基金预算财政拨款收入支出决算表(财决09表)'!$A$10:$T$200,5,FALSE))</f>
        <v/>
      </c>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875" right="0.354166666666667" top="0.393055555555556" bottom="0.393055555555556" header="0.511805555555556" footer="0.196527777777778"/>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2011-12-26T04:36:18Z</dcterms:created>
  <cp:lastPrinted>2017-06-20T06:02:46Z</cp:lastPrinted>
  <dcterms:modified xsi:type="dcterms:W3CDTF">2018-08-30T01:29:54Z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